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G:\01　長距離記録会\2019(H31)\"/>
    </mc:Choice>
  </mc:AlternateContent>
  <bookViews>
    <workbookView xWindow="0" yWindow="0" windowWidth="20490" windowHeight="7770" tabRatio="711"/>
  </bookViews>
  <sheets>
    <sheet name="基礎データ（最初に入力してください）" sheetId="30" r:id="rId1"/>
    <sheet name="参加申込書" sheetId="1" r:id="rId2"/>
    <sheet name="参加料受領書" sheetId="28" r:id="rId3"/>
    <sheet name="(種目・作業用)" sheetId="2" state="hidden" r:id="rId4"/>
    <sheet name="(種目資料・作業用)" sheetId="6" state="hidden" r:id="rId5"/>
    <sheet name="(所属・作業用)" sheetId="3" state="hidden" r:id="rId6"/>
    <sheet name="kyougisha転記用" sheetId="4" state="hidden" r:id="rId7"/>
  </sheets>
  <definedNames>
    <definedName name="_ken1">参加申込書!$AG$201:$AG$248</definedName>
    <definedName name="_ken2">#REF!</definedName>
    <definedName name="gakunen1">参加申込書!$E$202:$E$209</definedName>
    <definedName name="gakunen2">#REF!</definedName>
    <definedName name="gender1">参加申込書!$F$202:$F$203</definedName>
    <definedName name="_xlnm.Print_Area" localSheetId="1">参加申込書!$A$1:$N$160</definedName>
    <definedName name="_xlnm.Print_Area" localSheetId="2">参加料受領書!$A$1:$M$18</definedName>
    <definedName name="shubetsu1">参加申込書!$AB$201:$AB$205</definedName>
    <definedName name="shubetsu2">#REF!</definedName>
    <definedName name="shumoku1">参加申込書!$G$202:$G$209</definedName>
    <definedName name="shumoku2">#REF!</definedName>
    <definedName name="team2">#REF!</definedName>
  </definedNames>
  <calcPr calcId="152511"/>
</workbook>
</file>

<file path=xl/calcChain.xml><?xml version="1.0" encoding="utf-8"?>
<calcChain xmlns="http://schemas.openxmlformats.org/spreadsheetml/2006/main">
  <c r="D12" i="30" l="1"/>
  <c r="H11" i="28" s="1"/>
  <c r="H160" i="1"/>
  <c r="G159" i="1"/>
  <c r="C158" i="1"/>
  <c r="H120" i="1"/>
  <c r="G119" i="1"/>
  <c r="C118" i="1"/>
  <c r="H80" i="1"/>
  <c r="G79" i="1"/>
  <c r="C78" i="1"/>
  <c r="G39" i="1"/>
  <c r="H40" i="1"/>
  <c r="H32" i="1" l="1"/>
  <c r="C4" i="1"/>
  <c r="J4" i="1"/>
  <c r="J3" i="1"/>
  <c r="C3" i="1"/>
  <c r="C12" i="30"/>
  <c r="H10" i="28" s="1"/>
  <c r="AD151" i="1" l="1"/>
  <c r="I101" i="4" s="1"/>
  <c r="AD150" i="1"/>
  <c r="I100" i="4" s="1"/>
  <c r="AD149" i="1"/>
  <c r="I99" i="4" s="1"/>
  <c r="AD148" i="1"/>
  <c r="I98" i="4" s="1"/>
  <c r="AD147" i="1"/>
  <c r="I97" i="4" s="1"/>
  <c r="AD146" i="1"/>
  <c r="I96" i="4" s="1"/>
  <c r="AD145" i="1"/>
  <c r="I95" i="4" s="1"/>
  <c r="AD144" i="1"/>
  <c r="I94" i="4" s="1"/>
  <c r="AD143" i="1"/>
  <c r="I93" i="4" s="1"/>
  <c r="AD142" i="1"/>
  <c r="I92" i="4" s="1"/>
  <c r="AD141" i="1"/>
  <c r="I91" i="4" s="1"/>
  <c r="AD140" i="1"/>
  <c r="I90" i="4" s="1"/>
  <c r="AD139" i="1"/>
  <c r="I89" i="4" s="1"/>
  <c r="AD138" i="1"/>
  <c r="I88" i="4" s="1"/>
  <c r="AD137" i="1"/>
  <c r="I87" i="4" s="1"/>
  <c r="AD136" i="1"/>
  <c r="I86" i="4" s="1"/>
  <c r="AD135" i="1"/>
  <c r="I85" i="4" s="1"/>
  <c r="AD134" i="1"/>
  <c r="I84" i="4" s="1"/>
  <c r="AD133" i="1"/>
  <c r="I83" i="4" s="1"/>
  <c r="AD132" i="1"/>
  <c r="I82" i="4" s="1"/>
  <c r="AD131" i="1"/>
  <c r="I81" i="4" s="1"/>
  <c r="AD130" i="1"/>
  <c r="I80" i="4" s="1"/>
  <c r="AD129" i="1"/>
  <c r="I79" i="4" s="1"/>
  <c r="AD128" i="1"/>
  <c r="I78" i="4" s="1"/>
  <c r="AD127" i="1"/>
  <c r="I77" i="4" s="1"/>
  <c r="AD111" i="1"/>
  <c r="I76" i="4" s="1"/>
  <c r="AD110" i="1"/>
  <c r="I75" i="4" s="1"/>
  <c r="AD109" i="1"/>
  <c r="I74" i="4" s="1"/>
  <c r="AD108" i="1"/>
  <c r="I73" i="4" s="1"/>
  <c r="AD107" i="1"/>
  <c r="I72" i="4" s="1"/>
  <c r="AD106" i="1"/>
  <c r="I71" i="4" s="1"/>
  <c r="AD105" i="1"/>
  <c r="I70" i="4" s="1"/>
  <c r="AD104" i="1"/>
  <c r="I69" i="4" s="1"/>
  <c r="AD103" i="1"/>
  <c r="I68" i="4" s="1"/>
  <c r="AD102" i="1"/>
  <c r="I67" i="4" s="1"/>
  <c r="AD101" i="1"/>
  <c r="I66" i="4" s="1"/>
  <c r="AD100" i="1"/>
  <c r="I65" i="4" s="1"/>
  <c r="AD99" i="1"/>
  <c r="I64" i="4" s="1"/>
  <c r="AD98" i="1"/>
  <c r="I63" i="4" s="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D3" i="28"/>
  <c r="D2" i="28"/>
  <c r="K11" i="28"/>
  <c r="K10" i="28"/>
  <c r="K12" i="28" s="1"/>
  <c r="F5" i="28" s="1"/>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Y4" i="1"/>
  <c r="A121" i="1"/>
  <c r="A81" i="1"/>
  <c r="A41" i="1"/>
  <c r="Y151" i="1"/>
  <c r="AF151" i="1" s="1"/>
  <c r="AC151" i="1"/>
  <c r="H101" i="4" s="1"/>
  <c r="S151" i="1"/>
  <c r="T151" i="1" s="1"/>
  <c r="R151" i="1"/>
  <c r="W151" i="1"/>
  <c r="Y150" i="1"/>
  <c r="Z150" i="1" s="1"/>
  <c r="E100" i="4" s="1"/>
  <c r="S150" i="1"/>
  <c r="V150" i="1" s="1"/>
  <c r="R150" i="1"/>
  <c r="W150" i="1" s="1"/>
  <c r="Y149" i="1"/>
  <c r="S149" i="1"/>
  <c r="T149" i="1" s="1"/>
  <c r="R149" i="1"/>
  <c r="W149" i="1" s="1"/>
  <c r="Y148" i="1"/>
  <c r="S148" i="1"/>
  <c r="R148" i="1"/>
  <c r="W148" i="1" s="1"/>
  <c r="Y147" i="1"/>
  <c r="S147" i="1"/>
  <c r="U147" i="1" s="1"/>
  <c r="R147" i="1"/>
  <c r="B97" i="4"/>
  <c r="Y146" i="1"/>
  <c r="Z146" i="1" s="1"/>
  <c r="E96" i="4" s="1"/>
  <c r="AF146" i="1"/>
  <c r="S146" i="1"/>
  <c r="R146" i="1"/>
  <c r="W146" i="1" s="1"/>
  <c r="Y145" i="1"/>
  <c r="AC145" i="1" s="1"/>
  <c r="H95" i="4" s="1"/>
  <c r="S145" i="1"/>
  <c r="U145" i="1" s="1"/>
  <c r="V145" i="1"/>
  <c r="T145" i="1"/>
  <c r="R145" i="1"/>
  <c r="B95" i="4" s="1"/>
  <c r="W145" i="1"/>
  <c r="Y144" i="1"/>
  <c r="S144" i="1"/>
  <c r="R144" i="1"/>
  <c r="Y143" i="1"/>
  <c r="AC143" i="1" s="1"/>
  <c r="H93" i="4" s="1"/>
  <c r="S143" i="1"/>
  <c r="V143" i="1" s="1"/>
  <c r="R143" i="1"/>
  <c r="W143" i="1" s="1"/>
  <c r="Y142" i="1"/>
  <c r="Z142" i="1"/>
  <c r="E92" i="4" s="1"/>
  <c r="AB142" i="1"/>
  <c r="AC142" i="1"/>
  <c r="H92" i="4" s="1"/>
  <c r="S142" i="1"/>
  <c r="R142" i="1"/>
  <c r="W142" i="1" s="1"/>
  <c r="Y141" i="1"/>
  <c r="S141" i="1"/>
  <c r="U141" i="1" s="1"/>
  <c r="R141" i="1"/>
  <c r="W141" i="1" s="1"/>
  <c r="Y140" i="1"/>
  <c r="AC140" i="1" s="1"/>
  <c r="H90" i="4" s="1"/>
  <c r="AB140" i="1"/>
  <c r="S140" i="1"/>
  <c r="U140" i="1" s="1"/>
  <c r="R140" i="1"/>
  <c r="W140" i="1"/>
  <c r="Y139" i="1"/>
  <c r="Z139" i="1" s="1"/>
  <c r="AF139" i="1"/>
  <c r="AB139" i="1"/>
  <c r="AC139" i="1"/>
  <c r="H89" i="4" s="1"/>
  <c r="S139" i="1"/>
  <c r="R139" i="1"/>
  <c r="W139" i="1" s="1"/>
  <c r="Y138" i="1"/>
  <c r="AC138" i="1"/>
  <c r="H88" i="4" s="1"/>
  <c r="S138" i="1"/>
  <c r="R138" i="1"/>
  <c r="W138" i="1" s="1"/>
  <c r="Y137" i="1"/>
  <c r="S137" i="1"/>
  <c r="T137" i="1" s="1"/>
  <c r="R137" i="1"/>
  <c r="W137" i="1" s="1"/>
  <c r="Y136" i="1"/>
  <c r="AF136" i="1" s="1"/>
  <c r="AC136" i="1"/>
  <c r="H86" i="4" s="1"/>
  <c r="S136" i="1"/>
  <c r="U136" i="1" s="1"/>
  <c r="T136" i="1"/>
  <c r="R136" i="1"/>
  <c r="W136" i="1" s="1"/>
  <c r="Y135" i="1"/>
  <c r="AF135" i="1" s="1"/>
  <c r="AC135" i="1"/>
  <c r="H85" i="4" s="1"/>
  <c r="S135" i="1"/>
  <c r="R135" i="1"/>
  <c r="W135" i="1" s="1"/>
  <c r="Y134" i="1"/>
  <c r="D84" i="4" s="1"/>
  <c r="S134" i="1"/>
  <c r="R134" i="1"/>
  <c r="B84" i="4" s="1"/>
  <c r="W134" i="1"/>
  <c r="Y133" i="1"/>
  <c r="T133" i="1"/>
  <c r="S133" i="1"/>
  <c r="R133" i="1"/>
  <c r="W133" i="1" s="1"/>
  <c r="Y132" i="1"/>
  <c r="S132" i="1"/>
  <c r="U132" i="1" s="1"/>
  <c r="T132" i="1"/>
  <c r="R132" i="1"/>
  <c r="W132" i="1" s="1"/>
  <c r="Y131" i="1"/>
  <c r="S131" i="1"/>
  <c r="V131" i="1" s="1"/>
  <c r="R131" i="1"/>
  <c r="W131" i="1" s="1"/>
  <c r="Y130" i="1"/>
  <c r="S130" i="1"/>
  <c r="U130" i="1" s="1"/>
  <c r="R130" i="1"/>
  <c r="Y129" i="1"/>
  <c r="AC129" i="1" s="1"/>
  <c r="H79" i="4" s="1"/>
  <c r="S129" i="1"/>
  <c r="R129" i="1"/>
  <c r="W129" i="1"/>
  <c r="Y128" i="1"/>
  <c r="S128" i="1"/>
  <c r="V128" i="1" s="1"/>
  <c r="R128" i="1"/>
  <c r="W128" i="1" s="1"/>
  <c r="Y127" i="1"/>
  <c r="S127" i="1"/>
  <c r="R127" i="1"/>
  <c r="W127" i="1" s="1"/>
  <c r="Y111" i="1"/>
  <c r="Z111" i="1" s="1"/>
  <c r="S111" i="1"/>
  <c r="U111" i="1" s="1"/>
  <c r="R111" i="1"/>
  <c r="W111" i="1" s="1"/>
  <c r="Y110" i="1"/>
  <c r="AC110" i="1" s="1"/>
  <c r="H75" i="4" s="1"/>
  <c r="S110" i="1"/>
  <c r="R110" i="1"/>
  <c r="W110" i="1" s="1"/>
  <c r="Y109" i="1"/>
  <c r="AC109" i="1" s="1"/>
  <c r="H74" i="4" s="1"/>
  <c r="S109" i="1"/>
  <c r="T109" i="1" s="1"/>
  <c r="R109" i="1"/>
  <c r="W109" i="1" s="1"/>
  <c r="Y108" i="1"/>
  <c r="S108" i="1"/>
  <c r="U108" i="1" s="1"/>
  <c r="R108" i="1"/>
  <c r="W108" i="1" s="1"/>
  <c r="Y107" i="1"/>
  <c r="AB107" i="1" s="1"/>
  <c r="G72" i="4" s="1"/>
  <c r="AC107" i="1"/>
  <c r="H72" i="4" s="1"/>
  <c r="S107" i="1"/>
  <c r="R107" i="1"/>
  <c r="W107" i="1" s="1"/>
  <c r="Y106" i="1"/>
  <c r="S106" i="1"/>
  <c r="R106" i="1"/>
  <c r="W106" i="1" s="1"/>
  <c r="Y105" i="1"/>
  <c r="D70" i="4" s="1"/>
  <c r="S105" i="1"/>
  <c r="R105" i="1"/>
  <c r="B70" i="4" s="1"/>
  <c r="W105" i="1"/>
  <c r="Y104" i="1"/>
  <c r="S104" i="1"/>
  <c r="R104" i="1"/>
  <c r="Y103" i="1"/>
  <c r="D68" i="4" s="1"/>
  <c r="S103" i="1"/>
  <c r="U103" i="1" s="1"/>
  <c r="R103" i="1"/>
  <c r="W103" i="1" s="1"/>
  <c r="Y102" i="1"/>
  <c r="AA102" i="1" s="1"/>
  <c r="F67" i="4" s="1"/>
  <c r="S102" i="1"/>
  <c r="R102" i="1"/>
  <c r="W102" i="1"/>
  <c r="Y101" i="1"/>
  <c r="S101" i="1"/>
  <c r="R101" i="1"/>
  <c r="W101" i="1"/>
  <c r="Y100" i="1"/>
  <c r="AC100" i="1" s="1"/>
  <c r="H65" i="4" s="1"/>
  <c r="S100" i="1"/>
  <c r="R100" i="1"/>
  <c r="Y99" i="1"/>
  <c r="Z99" i="1" s="1"/>
  <c r="E64" i="4" s="1"/>
  <c r="AB99" i="1"/>
  <c r="S99" i="1"/>
  <c r="U99" i="1" s="1"/>
  <c r="R99" i="1"/>
  <c r="W99" i="1" s="1"/>
  <c r="Y98" i="1"/>
  <c r="AC98" i="1" s="1"/>
  <c r="H63" i="4" s="1"/>
  <c r="S98" i="1"/>
  <c r="V98" i="1" s="1"/>
  <c r="R98" i="1"/>
  <c r="Y97" i="1"/>
  <c r="AF97" i="1" s="1"/>
  <c r="Z97" i="1"/>
  <c r="AB97" i="1"/>
  <c r="G62" i="4" s="1"/>
  <c r="AC97" i="1"/>
  <c r="H62" i="4" s="1"/>
  <c r="S97" i="1"/>
  <c r="U97" i="1"/>
  <c r="R97" i="1"/>
  <c r="Y96" i="1"/>
  <c r="AB96" i="1" s="1"/>
  <c r="S96" i="1"/>
  <c r="U96" i="1"/>
  <c r="R96" i="1"/>
  <c r="W96" i="1" s="1"/>
  <c r="Y95" i="1"/>
  <c r="Z95" i="1" s="1"/>
  <c r="E60" i="4" s="1"/>
  <c r="AB95" i="1"/>
  <c r="S95" i="1"/>
  <c r="V95" i="1" s="1"/>
  <c r="R95" i="1"/>
  <c r="W95" i="1" s="1"/>
  <c r="Y94" i="1"/>
  <c r="S94" i="1"/>
  <c r="V94" i="1" s="1"/>
  <c r="X94" i="1" s="1"/>
  <c r="C59" i="4" s="1"/>
  <c r="R94" i="1"/>
  <c r="W94" i="1" s="1"/>
  <c r="Y93" i="1"/>
  <c r="AC93" i="1" s="1"/>
  <c r="H58" i="4" s="1"/>
  <c r="S93" i="1"/>
  <c r="T93" i="1" s="1"/>
  <c r="R93" i="1"/>
  <c r="B58" i="4" s="1"/>
  <c r="W93" i="1"/>
  <c r="Y92" i="1"/>
  <c r="AB92" i="1" s="1"/>
  <c r="G57" i="4" s="1"/>
  <c r="AC92" i="1"/>
  <c r="H57" i="4" s="1"/>
  <c r="S92" i="1"/>
  <c r="T92" i="1" s="1"/>
  <c r="U92" i="1"/>
  <c r="R92" i="1"/>
  <c r="W92" i="1" s="1"/>
  <c r="Y91" i="1"/>
  <c r="AA91" i="1" s="1"/>
  <c r="S91" i="1"/>
  <c r="V91" i="1" s="1"/>
  <c r="R91" i="1"/>
  <c r="B56" i="4" s="1"/>
  <c r="Y90" i="1"/>
  <c r="AA90" i="1" s="1"/>
  <c r="T90" i="1"/>
  <c r="S90" i="1"/>
  <c r="U90" i="1" s="1"/>
  <c r="R90" i="1"/>
  <c r="W90" i="1" s="1"/>
  <c r="Y89" i="1"/>
  <c r="AC89" i="1" s="1"/>
  <c r="H54" i="4" s="1"/>
  <c r="S89" i="1"/>
  <c r="T89" i="1" s="1"/>
  <c r="U89" i="1"/>
  <c r="R89" i="1"/>
  <c r="W89" i="1" s="1"/>
  <c r="AA88" i="1"/>
  <c r="F53" i="4" s="1"/>
  <c r="Y88" i="1"/>
  <c r="T88" i="1"/>
  <c r="S88" i="1"/>
  <c r="V88" i="1" s="1"/>
  <c r="U88" i="1"/>
  <c r="R88" i="1"/>
  <c r="W88" i="1" s="1"/>
  <c r="X88" i="1" s="1"/>
  <c r="C53" i="4" s="1"/>
  <c r="Y87" i="1"/>
  <c r="S87" i="1"/>
  <c r="R87" i="1"/>
  <c r="W87" i="1" s="1"/>
  <c r="Y71" i="1"/>
  <c r="AA71" i="1" s="1"/>
  <c r="F51" i="4" s="1"/>
  <c r="AC71" i="1"/>
  <c r="H51" i="4" s="1"/>
  <c r="S71" i="1"/>
  <c r="R71" i="1"/>
  <c r="W71" i="1" s="1"/>
  <c r="Y70" i="1"/>
  <c r="AC70" i="1" s="1"/>
  <c r="H50" i="4" s="1"/>
  <c r="AB70" i="1"/>
  <c r="S70" i="1"/>
  <c r="R70" i="1"/>
  <c r="Y69" i="1"/>
  <c r="Z69" i="1" s="1"/>
  <c r="V69" i="1"/>
  <c r="S69" i="1"/>
  <c r="U69" i="1" s="1"/>
  <c r="R69" i="1"/>
  <c r="W69" i="1" s="1"/>
  <c r="X69" i="1" s="1"/>
  <c r="C49" i="4" s="1"/>
  <c r="Y68" i="1"/>
  <c r="AB68" i="1" s="1"/>
  <c r="S68" i="1"/>
  <c r="R68" i="1"/>
  <c r="W68" i="1" s="1"/>
  <c r="Y67" i="1"/>
  <c r="AC67" i="1" s="1"/>
  <c r="H47" i="4" s="1"/>
  <c r="S67" i="1"/>
  <c r="R67" i="1"/>
  <c r="W67" i="1" s="1"/>
  <c r="Y66" i="1"/>
  <c r="AC66" i="1" s="1"/>
  <c r="H46" i="4" s="1"/>
  <c r="Z66" i="1"/>
  <c r="S66" i="1"/>
  <c r="T66" i="1"/>
  <c r="R66" i="1"/>
  <c r="Y65" i="1"/>
  <c r="AF65" i="1" s="1"/>
  <c r="S65" i="1"/>
  <c r="V65" i="1" s="1"/>
  <c r="R65" i="1"/>
  <c r="W65" i="1" s="1"/>
  <c r="X65" i="1" s="1"/>
  <c r="C45" i="4" s="1"/>
  <c r="Y64" i="1"/>
  <c r="AB64" i="1" s="1"/>
  <c r="G44" i="4" s="1"/>
  <c r="AC64" i="1"/>
  <c r="H44" i="4" s="1"/>
  <c r="S64" i="1"/>
  <c r="V64" i="1" s="1"/>
  <c r="R64" i="1"/>
  <c r="W64" i="1" s="1"/>
  <c r="Y63" i="1"/>
  <c r="D43" i="4" s="1"/>
  <c r="V63" i="1"/>
  <c r="S63" i="1"/>
  <c r="U63" i="1" s="1"/>
  <c r="R63" i="1"/>
  <c r="W63" i="1" s="1"/>
  <c r="Y62" i="1"/>
  <c r="S62" i="1"/>
  <c r="U62" i="1" s="1"/>
  <c r="R62" i="1"/>
  <c r="Y61" i="1"/>
  <c r="S61" i="1"/>
  <c r="U61" i="1" s="1"/>
  <c r="R61" i="1"/>
  <c r="W61" i="1" s="1"/>
  <c r="Y60" i="1"/>
  <c r="AB60" i="1"/>
  <c r="G40" i="4" s="1"/>
  <c r="AC60" i="1"/>
  <c r="H40" i="4" s="1"/>
  <c r="S60" i="1"/>
  <c r="V60" i="1" s="1"/>
  <c r="R60" i="1"/>
  <c r="B40" i="4" s="1"/>
  <c r="Y59" i="1"/>
  <c r="Z59" i="1" s="1"/>
  <c r="S59" i="1"/>
  <c r="U59" i="1" s="1"/>
  <c r="R59" i="1"/>
  <c r="W59" i="1" s="1"/>
  <c r="Y58" i="1"/>
  <c r="Z58" i="1" s="1"/>
  <c r="E38" i="4"/>
  <c r="S58" i="1"/>
  <c r="R58" i="1"/>
  <c r="Y57" i="1"/>
  <c r="S57" i="1"/>
  <c r="R57" i="1"/>
  <c r="B37" i="4" s="1"/>
  <c r="AA56" i="1"/>
  <c r="Y56" i="1"/>
  <c r="AB56" i="1"/>
  <c r="G36" i="4" s="1"/>
  <c r="AC56" i="1"/>
  <c r="H36" i="4" s="1"/>
  <c r="S56" i="1"/>
  <c r="V56" i="1" s="1"/>
  <c r="X56" i="1" s="1"/>
  <c r="C36" i="4" s="1"/>
  <c r="R56" i="1"/>
  <c r="W56" i="1" s="1"/>
  <c r="Y55" i="1"/>
  <c r="AC55" i="1" s="1"/>
  <c r="H35" i="4" s="1"/>
  <c r="S55" i="1"/>
  <c r="T55" i="1" s="1"/>
  <c r="R55" i="1"/>
  <c r="B35" i="4" s="1"/>
  <c r="Y54" i="1"/>
  <c r="Z54" i="1" s="1"/>
  <c r="S54" i="1"/>
  <c r="T54" i="1" s="1"/>
  <c r="R54" i="1"/>
  <c r="W54" i="1" s="1"/>
  <c r="Y53" i="1"/>
  <c r="AC53" i="1" s="1"/>
  <c r="H33" i="4" s="1"/>
  <c r="S53" i="1"/>
  <c r="R53" i="1"/>
  <c r="B33" i="4" s="1"/>
  <c r="W53" i="1"/>
  <c r="Y52" i="1"/>
  <c r="S52" i="1"/>
  <c r="V52" i="1" s="1"/>
  <c r="R52" i="1"/>
  <c r="W52" i="1" s="1"/>
  <c r="Y51" i="1"/>
  <c r="AA51" i="1" s="1"/>
  <c r="AB51" i="1"/>
  <c r="S51" i="1"/>
  <c r="R51" i="1"/>
  <c r="B31" i="4" s="1"/>
  <c r="Y50" i="1"/>
  <c r="S50" i="1"/>
  <c r="U50" i="1" s="1"/>
  <c r="R50" i="1"/>
  <c r="W50" i="1" s="1"/>
  <c r="Y49" i="1"/>
  <c r="S49" i="1"/>
  <c r="R49" i="1"/>
  <c r="W49" i="1" s="1"/>
  <c r="Y48" i="1"/>
  <c r="S48" i="1"/>
  <c r="U48" i="1" s="1"/>
  <c r="V48" i="1"/>
  <c r="R48" i="1"/>
  <c r="W48" i="1"/>
  <c r="Y47" i="1"/>
  <c r="AB47" i="1"/>
  <c r="AC47" i="1"/>
  <c r="H27" i="4" s="1"/>
  <c r="S47" i="1"/>
  <c r="R47" i="1"/>
  <c r="W47" i="1"/>
  <c r="Y31" i="1"/>
  <c r="AA31" i="1" s="1"/>
  <c r="S31" i="1"/>
  <c r="V31" i="1"/>
  <c r="R31" i="1"/>
  <c r="W31" i="1"/>
  <c r="Y30" i="1"/>
  <c r="AC30" i="1"/>
  <c r="H25" i="4" s="1"/>
  <c r="S30" i="1"/>
  <c r="V30" i="1" s="1"/>
  <c r="R30" i="1"/>
  <c r="W30" i="1" s="1"/>
  <c r="X30" i="1" s="1"/>
  <c r="Y29" i="1"/>
  <c r="S29" i="1"/>
  <c r="V29" i="1" s="1"/>
  <c r="R29" i="1"/>
  <c r="W29" i="1" s="1"/>
  <c r="X29" i="1" s="1"/>
  <c r="C24" i="4" s="1"/>
  <c r="Y28" i="1"/>
  <c r="AA28" i="1" s="1"/>
  <c r="F23" i="4" s="1"/>
  <c r="S28" i="1"/>
  <c r="R28" i="1"/>
  <c r="W28" i="1" s="1"/>
  <c r="Y27" i="1"/>
  <c r="S27" i="1"/>
  <c r="V27" i="1"/>
  <c r="R27" i="1"/>
  <c r="W27" i="1"/>
  <c r="Y26" i="1"/>
  <c r="S26" i="1"/>
  <c r="V26" i="1" s="1"/>
  <c r="X26" i="1" s="1"/>
  <c r="C21" i="4" s="1"/>
  <c r="R26" i="1"/>
  <c r="W26" i="1" s="1"/>
  <c r="Y25" i="1"/>
  <c r="S25" i="1"/>
  <c r="V25" i="1" s="1"/>
  <c r="R25" i="1"/>
  <c r="W25" i="1" s="1"/>
  <c r="Y24" i="1"/>
  <c r="S24" i="1"/>
  <c r="V24" i="1" s="1"/>
  <c r="R24" i="1"/>
  <c r="W24" i="1" s="1"/>
  <c r="Y23" i="1"/>
  <c r="Z23" i="1" s="1"/>
  <c r="S23" i="1"/>
  <c r="V23" i="1" s="1"/>
  <c r="R23" i="1"/>
  <c r="B18" i="4"/>
  <c r="W23" i="1"/>
  <c r="Y22" i="1"/>
  <c r="AC22" i="1" s="1"/>
  <c r="H17" i="4" s="1"/>
  <c r="S22" i="1"/>
  <c r="R22" i="1"/>
  <c r="B17" i="4" s="1"/>
  <c r="Y21" i="1"/>
  <c r="AB21" i="1" s="1"/>
  <c r="G16" i="4" s="1"/>
  <c r="S21" i="1"/>
  <c r="R21" i="1"/>
  <c r="W21" i="1" s="1"/>
  <c r="Y20" i="1"/>
  <c r="AC20" i="1" s="1"/>
  <c r="H15" i="4" s="1"/>
  <c r="S20" i="1"/>
  <c r="R20" i="1"/>
  <c r="W20" i="1"/>
  <c r="Y19" i="1"/>
  <c r="Z19" i="1" s="1"/>
  <c r="S19" i="1"/>
  <c r="U19" i="1" s="1"/>
  <c r="R19" i="1"/>
  <c r="B14" i="4" s="1"/>
  <c r="Y18" i="1"/>
  <c r="S18" i="1"/>
  <c r="V18" i="1" s="1"/>
  <c r="R18" i="1"/>
  <c r="W18" i="1" s="1"/>
  <c r="X18" i="1" s="1"/>
  <c r="C13" i="4" s="1"/>
  <c r="Y17" i="1"/>
  <c r="Z17" i="1"/>
  <c r="E12" i="4" s="1"/>
  <c r="S17" i="1"/>
  <c r="V17" i="1" s="1"/>
  <c r="R17" i="1"/>
  <c r="W17" i="1" s="1"/>
  <c r="X17" i="1" s="1"/>
  <c r="C12" i="4" s="1"/>
  <c r="Y16" i="1"/>
  <c r="AB16" i="1" s="1"/>
  <c r="G11" i="4" s="1"/>
  <c r="AC16" i="1"/>
  <c r="H11" i="4" s="1"/>
  <c r="S16" i="1"/>
  <c r="U16" i="1"/>
  <c r="R16" i="1"/>
  <c r="W16" i="1"/>
  <c r="Y15" i="1"/>
  <c r="AF15" i="1" s="1"/>
  <c r="S15" i="1"/>
  <c r="T15" i="1" s="1"/>
  <c r="R15" i="1"/>
  <c r="Y14" i="1"/>
  <c r="AB14" i="1" s="1"/>
  <c r="AC14" i="1"/>
  <c r="H9" i="4" s="1"/>
  <c r="S14" i="1"/>
  <c r="R14" i="1"/>
  <c r="Y13" i="1"/>
  <c r="Z13" i="1"/>
  <c r="E8" i="4" s="1"/>
  <c r="S13" i="1"/>
  <c r="R13" i="1"/>
  <c r="Y12" i="1"/>
  <c r="AF12" i="1"/>
  <c r="S12" i="1"/>
  <c r="T12" i="1" s="1"/>
  <c r="R12" i="1"/>
  <c r="Y11" i="1"/>
  <c r="AA11" i="1" s="1"/>
  <c r="S11" i="1"/>
  <c r="U11" i="1" s="1"/>
  <c r="R11" i="1"/>
  <c r="B6" i="4" s="1"/>
  <c r="Y10" i="1"/>
  <c r="Z10" i="1" s="1"/>
  <c r="E5" i="4" s="1"/>
  <c r="S10" i="1"/>
  <c r="R10" i="1"/>
  <c r="Y9" i="1"/>
  <c r="Z9" i="1" s="1"/>
  <c r="E4" i="4" s="1"/>
  <c r="S9" i="1"/>
  <c r="V9" i="1" s="1"/>
  <c r="X9" i="1" s="1"/>
  <c r="C4" i="4" s="1"/>
  <c r="R9" i="1"/>
  <c r="W9" i="1" s="1"/>
  <c r="Y8" i="1"/>
  <c r="AF8" i="1"/>
  <c r="S8" i="1"/>
  <c r="R8" i="1"/>
  <c r="AA127" i="1"/>
  <c r="AA128" i="1"/>
  <c r="F78" i="4" s="1"/>
  <c r="AA129" i="1"/>
  <c r="F79" i="4" s="1"/>
  <c r="AA130" i="1"/>
  <c r="AA131" i="1"/>
  <c r="F81" i="4" s="1"/>
  <c r="AA133" i="1"/>
  <c r="F83" i="4" s="1"/>
  <c r="AA135" i="1"/>
  <c r="F85" i="4" s="1"/>
  <c r="AA136" i="1"/>
  <c r="AA137" i="1"/>
  <c r="F87" i="4" s="1"/>
  <c r="AA138" i="1"/>
  <c r="F88" i="4" s="1"/>
  <c r="AA139" i="1"/>
  <c r="F89" i="4" s="1"/>
  <c r="AA140" i="1"/>
  <c r="AA141" i="1"/>
  <c r="AA142" i="1"/>
  <c r="F92" i="4" s="1"/>
  <c r="AA143" i="1"/>
  <c r="AA145" i="1"/>
  <c r="F95" i="4" s="1"/>
  <c r="AA146" i="1"/>
  <c r="F96" i="4"/>
  <c r="AA147" i="1"/>
  <c r="AA149" i="1"/>
  <c r="F99" i="4" s="1"/>
  <c r="AA150" i="1"/>
  <c r="AA151" i="1"/>
  <c r="F101" i="4" s="1"/>
  <c r="AA103" i="1"/>
  <c r="F68" i="4" s="1"/>
  <c r="AA106" i="1"/>
  <c r="F71" i="4" s="1"/>
  <c r="AA107" i="1"/>
  <c r="F72" i="4"/>
  <c r="AA108" i="1"/>
  <c r="F73" i="4" s="1"/>
  <c r="AA109" i="1"/>
  <c r="AA110" i="1"/>
  <c r="F75" i="4"/>
  <c r="AA111" i="1"/>
  <c r="U47" i="1"/>
  <c r="T47" i="1"/>
  <c r="U55" i="1"/>
  <c r="T59" i="1"/>
  <c r="V59" i="1"/>
  <c r="X59" i="1" s="1"/>
  <c r="C39" i="4" s="1"/>
  <c r="U57" i="1"/>
  <c r="T57" i="1"/>
  <c r="T61" i="1"/>
  <c r="U51" i="1"/>
  <c r="T51" i="1"/>
  <c r="V47" i="1"/>
  <c r="V51" i="1"/>
  <c r="U54" i="1"/>
  <c r="U53" i="1"/>
  <c r="T53" i="1"/>
  <c r="V54" i="1"/>
  <c r="T52" i="1"/>
  <c r="V53" i="1"/>
  <c r="U56" i="1"/>
  <c r="V57" i="1"/>
  <c r="T60" i="1"/>
  <c r="T63" i="1"/>
  <c r="T64" i="1"/>
  <c r="T65" i="1"/>
  <c r="T69" i="1"/>
  <c r="T70" i="1"/>
  <c r="T71" i="1"/>
  <c r="T16" i="1"/>
  <c r="T11" i="1"/>
  <c r="V16" i="1"/>
  <c r="U14" i="1"/>
  <c r="T14" i="1"/>
  <c r="V15" i="1"/>
  <c r="V14" i="1"/>
  <c r="T17" i="1"/>
  <c r="T20" i="1"/>
  <c r="T24" i="1"/>
  <c r="T25" i="1"/>
  <c r="T27" i="1"/>
  <c r="T29" i="1"/>
  <c r="T30" i="1"/>
  <c r="S7" i="1"/>
  <c r="T7" i="1" s="1"/>
  <c r="H72" i="1"/>
  <c r="H112" i="1"/>
  <c r="H152" i="1"/>
  <c r="R7" i="1"/>
  <c r="B2" i="4" s="1"/>
  <c r="AC4"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9" i="4"/>
  <c r="D96" i="4"/>
  <c r="D95" i="4"/>
  <c r="D94" i="4"/>
  <c r="D93" i="4"/>
  <c r="D90" i="4"/>
  <c r="F86" i="4"/>
  <c r="F76" i="4"/>
  <c r="D75" i="4"/>
  <c r="D71" i="4"/>
  <c r="E62" i="4"/>
  <c r="D52" i="4"/>
  <c r="D51" i="4"/>
  <c r="G48" i="4"/>
  <c r="E46" i="4"/>
  <c r="D31" i="4"/>
  <c r="D28" i="4"/>
  <c r="D27" i="4"/>
  <c r="Y7" i="1"/>
  <c r="AF7" i="1" s="1"/>
  <c r="B88" i="4"/>
  <c r="B81" i="4"/>
  <c r="B55" i="4"/>
  <c r="B19" i="4"/>
  <c r="D77" i="4"/>
  <c r="D66" i="4"/>
  <c r="D50" i="4"/>
  <c r="D46" i="4"/>
  <c r="D26" i="4"/>
  <c r="D13" i="4"/>
  <c r="B96" i="4"/>
  <c r="B91" i="4"/>
  <c r="B71" i="4"/>
  <c r="B49" i="4"/>
  <c r="B28" i="4"/>
  <c r="B23" i="4"/>
  <c r="D21" i="4"/>
  <c r="D18" i="4"/>
  <c r="D38" i="4"/>
  <c r="B59" i="4"/>
  <c r="D62" i="4"/>
  <c r="D74" i="4"/>
  <c r="D86" i="4"/>
  <c r="D45" i="4"/>
  <c r="D57" i="4"/>
  <c r="D85" i="4"/>
  <c r="F77" i="4"/>
  <c r="D61" i="4"/>
  <c r="D65" i="4"/>
  <c r="D73" i="4"/>
  <c r="F26" i="4"/>
  <c r="F74" i="4"/>
  <c r="F97" i="4"/>
  <c r="B61" i="4"/>
  <c r="B73" i="4"/>
  <c r="B77" i="4"/>
  <c r="D16" i="4"/>
  <c r="G90" i="4"/>
  <c r="F36" i="4"/>
  <c r="G60" i="4"/>
  <c r="G92" i="4"/>
  <c r="F100" i="4"/>
  <c r="D20" i="4"/>
  <c r="F80" i="4"/>
  <c r="D100" i="4"/>
  <c r="D36" i="4"/>
  <c r="D40" i="4"/>
  <c r="D60" i="4"/>
  <c r="D72" i="4"/>
  <c r="D76" i="4"/>
  <c r="D80" i="4"/>
  <c r="D88" i="4"/>
  <c r="B11" i="4"/>
  <c r="B22" i="4"/>
  <c r="B90" i="4"/>
  <c r="B98" i="4"/>
  <c r="D92" i="4"/>
  <c r="F55" i="4"/>
  <c r="F91" i="4"/>
  <c r="J124" i="1"/>
  <c r="C124" i="1"/>
  <c r="J123" i="1"/>
  <c r="C123" i="1"/>
  <c r="J84" i="1"/>
  <c r="C84" i="1"/>
  <c r="J83" i="1"/>
  <c r="C83" i="1"/>
  <c r="J44" i="1"/>
  <c r="J43" i="1"/>
  <c r="C44" i="1"/>
  <c r="C43" i="1"/>
  <c r="C38" i="1"/>
  <c r="D6" i="4"/>
  <c r="B16" i="4"/>
  <c r="B47" i="4"/>
  <c r="B64" i="4"/>
  <c r="D17" i="4"/>
  <c r="D87" i="4"/>
  <c r="B57" i="4"/>
  <c r="B92" i="4"/>
  <c r="D30" i="4"/>
  <c r="G61" i="4"/>
  <c r="D58" i="4"/>
  <c r="B54" i="4"/>
  <c r="D82" i="4"/>
  <c r="B101" i="4"/>
  <c r="D55" i="4"/>
  <c r="D79" i="4"/>
  <c r="D91" i="4"/>
  <c r="D12" i="4"/>
  <c r="D54" i="4"/>
  <c r="D53" i="4"/>
  <c r="B85" i="4"/>
  <c r="D83" i="4"/>
  <c r="D98" i="4"/>
  <c r="D81" i="4"/>
  <c r="F90" i="4"/>
  <c r="B87" i="4"/>
  <c r="D101" i="4"/>
  <c r="B99" i="4"/>
  <c r="D97" i="4"/>
  <c r="F93" i="4"/>
  <c r="D78" i="4"/>
  <c r="D89" i="4"/>
  <c r="B52" i="4"/>
  <c r="B60" i="4"/>
  <c r="D56" i="4"/>
  <c r="D64" i="4"/>
  <c r="D63" i="4"/>
  <c r="B34" i="4"/>
  <c r="D33" i="4"/>
  <c r="G27" i="4"/>
  <c r="F31" i="4"/>
  <c r="D48" i="4"/>
  <c r="G31" i="4"/>
  <c r="D44" i="4"/>
  <c r="D9" i="4"/>
  <c r="D24" i="4"/>
  <c r="D11" i="4"/>
  <c r="D8" i="4"/>
  <c r="G9" i="4"/>
  <c r="G89" i="4"/>
  <c r="G64" i="4"/>
  <c r="G50" i="4"/>
  <c r="AB11" i="1"/>
  <c r="G6" i="4" s="1"/>
  <c r="F6" i="4"/>
  <c r="V13" i="1"/>
  <c r="U13" i="1"/>
  <c r="AB15" i="1"/>
  <c r="G10" i="4"/>
  <c r="AC15" i="1"/>
  <c r="H10" i="4" s="1"/>
  <c r="AA15" i="1"/>
  <c r="F10" i="4" s="1"/>
  <c r="AB61" i="1"/>
  <c r="G41" i="4" s="1"/>
  <c r="AC61" i="1"/>
  <c r="H41" i="4" s="1"/>
  <c r="AA61" i="1"/>
  <c r="F41" i="4"/>
  <c r="AB63" i="1"/>
  <c r="G43" i="4" s="1"/>
  <c r="AC63" i="1"/>
  <c r="H43" i="4" s="1"/>
  <c r="AA63" i="1"/>
  <c r="F43" i="4" s="1"/>
  <c r="AB67" i="1"/>
  <c r="G47" i="4" s="1"/>
  <c r="D41" i="4"/>
  <c r="B29" i="4"/>
  <c r="D10" i="4"/>
  <c r="AB12" i="1"/>
  <c r="G7" i="4" s="1"/>
  <c r="U71" i="1"/>
  <c r="V71" i="1"/>
  <c r="T13" i="1"/>
  <c r="AB13" i="1"/>
  <c r="G8" i="4"/>
  <c r="AC13" i="1"/>
  <c r="H8" i="4" s="1"/>
  <c r="U20" i="1"/>
  <c r="V20" i="1"/>
  <c r="X20" i="1"/>
  <c r="C15" i="4" s="1"/>
  <c r="U24" i="1"/>
  <c r="U28" i="1"/>
  <c r="T28" i="1"/>
  <c r="V28" i="1"/>
  <c r="X28" i="1" s="1"/>
  <c r="C23" i="4" s="1"/>
  <c r="AA49" i="1"/>
  <c r="F29" i="4" s="1"/>
  <c r="U66" i="1"/>
  <c r="V66" i="1"/>
  <c r="U70" i="1"/>
  <c r="V70" i="1"/>
  <c r="V134" i="1"/>
  <c r="U134" i="1"/>
  <c r="T134" i="1"/>
  <c r="B21" i="4"/>
  <c r="AA13" i="1"/>
  <c r="F8" i="4" s="1"/>
  <c r="AB17" i="1"/>
  <c r="G12" i="4" s="1"/>
  <c r="AC17" i="1"/>
  <c r="H12" i="4" s="1"/>
  <c r="AA17" i="1"/>
  <c r="F12" i="4" s="1"/>
  <c r="AC21" i="1"/>
  <c r="H16" i="4" s="1"/>
  <c r="AA21" i="1"/>
  <c r="F16" i="4" s="1"/>
  <c r="AB25" i="1"/>
  <c r="G20" i="4"/>
  <c r="AC25" i="1"/>
  <c r="H20" i="4" s="1"/>
  <c r="AA25" i="1"/>
  <c r="F20" i="4" s="1"/>
  <c r="AB29" i="1"/>
  <c r="G24" i="4" s="1"/>
  <c r="AC29" i="1"/>
  <c r="H24" i="4" s="1"/>
  <c r="AA29" i="1"/>
  <c r="F24" i="4" s="1"/>
  <c r="AB54" i="1"/>
  <c r="G34" i="4" s="1"/>
  <c r="AC54" i="1"/>
  <c r="H34" i="4" s="1"/>
  <c r="AA54" i="1"/>
  <c r="F34" i="4"/>
  <c r="E34" i="4"/>
  <c r="AB87" i="1"/>
  <c r="G52" i="4" s="1"/>
  <c r="AA87" i="1"/>
  <c r="F52" i="4" s="1"/>
  <c r="AC87" i="1"/>
  <c r="H52" i="4" s="1"/>
  <c r="AB91" i="1"/>
  <c r="G56" i="4" s="1"/>
  <c r="F56" i="4"/>
  <c r="AC91" i="1"/>
  <c r="H56" i="4" s="1"/>
  <c r="AA16" i="1"/>
  <c r="F11" i="4"/>
  <c r="U18" i="1"/>
  <c r="AC19" i="1"/>
  <c r="H14" i="4" s="1"/>
  <c r="AA20" i="1"/>
  <c r="F15" i="4" s="1"/>
  <c r="U22" i="1"/>
  <c r="AC23" i="1"/>
  <c r="H18" i="4" s="1"/>
  <c r="U26" i="1"/>
  <c r="AC27" i="1"/>
  <c r="H22" i="4" s="1"/>
  <c r="U30" i="1"/>
  <c r="AC31" i="1"/>
  <c r="H26" i="4" s="1"/>
  <c r="AC51" i="1"/>
  <c r="H31" i="4" s="1"/>
  <c r="AC57" i="1"/>
  <c r="H37" i="4" s="1"/>
  <c r="AC58" i="1"/>
  <c r="H38" i="4" s="1"/>
  <c r="AC65" i="1"/>
  <c r="H45" i="4" s="1"/>
  <c r="U68" i="1"/>
  <c r="AC69" i="1"/>
  <c r="H49" i="4" s="1"/>
  <c r="V127" i="1"/>
  <c r="X127" i="1" s="1"/>
  <c r="C77" i="4" s="1"/>
  <c r="U127" i="1"/>
  <c r="T127" i="1"/>
  <c r="AB133" i="1"/>
  <c r="G83" i="4" s="1"/>
  <c r="AC133" i="1"/>
  <c r="H83" i="4" s="1"/>
  <c r="V138" i="1"/>
  <c r="X138" i="1" s="1"/>
  <c r="C88" i="4" s="1"/>
  <c r="U138" i="1"/>
  <c r="T138" i="1"/>
  <c r="AB89" i="1"/>
  <c r="G54" i="4" s="1"/>
  <c r="AA89" i="1"/>
  <c r="F54" i="4" s="1"/>
  <c r="V101" i="1"/>
  <c r="X101" i="1"/>
  <c r="C66" i="4" s="1"/>
  <c r="U101" i="1"/>
  <c r="T101" i="1"/>
  <c r="V105" i="1"/>
  <c r="X105" i="1" s="1"/>
  <c r="C70" i="4" s="1"/>
  <c r="U105" i="1"/>
  <c r="T105" i="1"/>
  <c r="V109" i="1"/>
  <c r="X109" i="1" s="1"/>
  <c r="C74" i="4" s="1"/>
  <c r="U109" i="1"/>
  <c r="AB111" i="1"/>
  <c r="G76" i="4" s="1"/>
  <c r="AC111" i="1"/>
  <c r="H76" i="4" s="1"/>
  <c r="E76" i="4"/>
  <c r="AB130" i="1"/>
  <c r="G80" i="4" s="1"/>
  <c r="AC130" i="1"/>
  <c r="H80" i="4" s="1"/>
  <c r="AB137" i="1"/>
  <c r="G87" i="4"/>
  <c r="AC137" i="1"/>
  <c r="H87" i="4" s="1"/>
  <c r="V142" i="1"/>
  <c r="X142" i="1" s="1"/>
  <c r="C92" i="4" s="1"/>
  <c r="U142" i="1"/>
  <c r="T142" i="1"/>
  <c r="AB65" i="1"/>
  <c r="G45" i="4" s="1"/>
  <c r="T18" i="1"/>
  <c r="AA14" i="1"/>
  <c r="F9" i="4" s="1"/>
  <c r="E14" i="4"/>
  <c r="E18" i="4"/>
  <c r="AA47" i="1"/>
  <c r="F27" i="4" s="1"/>
  <c r="AA48" i="1"/>
  <c r="F28" i="4" s="1"/>
  <c r="AA53" i="1"/>
  <c r="F33" i="4" s="1"/>
  <c r="AA60" i="1"/>
  <c r="F40" i="4" s="1"/>
  <c r="AA64" i="1"/>
  <c r="F44" i="4"/>
  <c r="AA68" i="1"/>
  <c r="F48" i="4" s="1"/>
  <c r="AC104" i="1"/>
  <c r="H69" i="4" s="1"/>
  <c r="AB104" i="1"/>
  <c r="G69" i="4"/>
  <c r="AB108" i="1"/>
  <c r="G73" i="4"/>
  <c r="AC108" i="1"/>
  <c r="H73" i="4" s="1"/>
  <c r="AB141" i="1"/>
  <c r="G91" i="4" s="1"/>
  <c r="AC141" i="1"/>
  <c r="H91" i="4" s="1"/>
  <c r="AC102" i="1"/>
  <c r="H67" i="4" s="1"/>
  <c r="V103" i="1"/>
  <c r="AC106" i="1"/>
  <c r="H71" i="4" s="1"/>
  <c r="V107" i="1"/>
  <c r="X107" i="1" s="1"/>
  <c r="C72" i="4" s="1"/>
  <c r="V110" i="1"/>
  <c r="X110" i="1" s="1"/>
  <c r="C75" i="4"/>
  <c r="AC128" i="1"/>
  <c r="H78" i="4" s="1"/>
  <c r="AC131" i="1"/>
  <c r="H81" i="4" s="1"/>
  <c r="V132" i="1"/>
  <c r="AB150" i="1"/>
  <c r="G100" i="4" s="1"/>
  <c r="AC150" i="1"/>
  <c r="H100" i="4" s="1"/>
  <c r="AB131" i="1"/>
  <c r="G81" i="4"/>
  <c r="T135" i="1"/>
  <c r="T139" i="1"/>
  <c r="T143" i="1"/>
  <c r="AB148" i="1"/>
  <c r="G98" i="4" s="1"/>
  <c r="U149" i="1"/>
  <c r="AB135" i="1"/>
  <c r="G85" i="4"/>
  <c r="AA93" i="1"/>
  <c r="F58" i="4"/>
  <c r="AA95" i="1"/>
  <c r="F60" i="4"/>
  <c r="AA97" i="1"/>
  <c r="F62" i="4"/>
  <c r="AA99" i="1"/>
  <c r="F64" i="4"/>
  <c r="E89" i="4"/>
  <c r="AB146" i="1"/>
  <c r="G96" i="4" s="1"/>
  <c r="AC146" i="1"/>
  <c r="H96" i="4" s="1"/>
  <c r="T148" i="1"/>
  <c r="V149" i="1"/>
  <c r="X149" i="1" s="1"/>
  <c r="C99" i="4" s="1"/>
  <c r="V10" i="1"/>
  <c r="Z8" i="1"/>
  <c r="E3" i="4" s="1"/>
  <c r="D5" i="4"/>
  <c r="T9" i="1"/>
  <c r="V12" i="1"/>
  <c r="U12" i="1"/>
  <c r="AF10" i="1"/>
  <c r="Z12" i="1"/>
  <c r="E7" i="4" s="1"/>
  <c r="AA10" i="1"/>
  <c r="F5" i="4" s="1"/>
  <c r="AA8" i="1"/>
  <c r="F3" i="4" s="1"/>
  <c r="AB8" i="1"/>
  <c r="G3" i="4"/>
  <c r="AB10" i="1"/>
  <c r="G5" i="4" s="1"/>
  <c r="B12" i="4"/>
  <c r="W51" i="1"/>
  <c r="W58" i="1"/>
  <c r="B38" i="4"/>
  <c r="B46" i="4"/>
  <c r="W66" i="1"/>
  <c r="X66" i="1" s="1"/>
  <c r="C46" i="4" s="1"/>
  <c r="B74" i="4"/>
  <c r="B43" i="4"/>
  <c r="W100" i="1"/>
  <c r="B65" i="4"/>
  <c r="B69" i="4"/>
  <c r="W104" i="1"/>
  <c r="W130" i="1"/>
  <c r="B80" i="4"/>
  <c r="B94" i="4"/>
  <c r="W144" i="1"/>
  <c r="W98" i="1"/>
  <c r="B63" i="4"/>
  <c r="B68" i="4"/>
  <c r="B25" i="4"/>
  <c r="W15" i="1"/>
  <c r="X15" i="1" s="1"/>
  <c r="C10" i="4" s="1"/>
  <c r="B10" i="4"/>
  <c r="B32" i="4"/>
  <c r="B83" i="4"/>
  <c r="B82" i="4"/>
  <c r="B66" i="4"/>
  <c r="B44" i="4"/>
  <c r="B13" i="4"/>
  <c r="B86" i="4"/>
  <c r="B51" i="4"/>
  <c r="AC12" i="1"/>
  <c r="H7" i="4" s="1"/>
  <c r="AC8" i="1"/>
  <c r="H3" i="4" s="1"/>
  <c r="AC11" i="1"/>
  <c r="H6" i="4" s="1"/>
  <c r="U7" i="1"/>
  <c r="B3" i="4"/>
  <c r="W8" i="1"/>
  <c r="W14" i="1"/>
  <c r="B9" i="4"/>
  <c r="W13" i="1"/>
  <c r="B8" i="4"/>
  <c r="W12" i="1"/>
  <c r="X12" i="1" s="1"/>
  <c r="C7" i="4" s="1"/>
  <c r="B7" i="4"/>
  <c r="W10" i="1"/>
  <c r="B5" i="4"/>
  <c r="X128" i="1"/>
  <c r="C78" i="4"/>
  <c r="B53" i="4"/>
  <c r="W55" i="1"/>
  <c r="B26" i="4"/>
  <c r="B67" i="4"/>
  <c r="B93" i="4"/>
  <c r="B89" i="4"/>
  <c r="B78" i="4"/>
  <c r="B45" i="4"/>
  <c r="B76" i="4"/>
  <c r="X54" i="1"/>
  <c r="C34" i="4"/>
  <c r="B36" i="4"/>
  <c r="B72" i="4"/>
  <c r="B48" i="4"/>
  <c r="C25" i="4"/>
  <c r="X145" i="1"/>
  <c r="C95" i="4" s="1"/>
  <c r="X132" i="1"/>
  <c r="C82" i="4"/>
  <c r="X24" i="1"/>
  <c r="C19" i="4" s="1"/>
  <c r="B79" i="4"/>
  <c r="B41" i="4"/>
  <c r="B27" i="4"/>
  <c r="B75" i="4"/>
  <c r="X31" i="1"/>
  <c r="C26" i="4" s="1"/>
  <c r="X52" i="1"/>
  <c r="C32" i="4" s="1"/>
  <c r="X143" i="1"/>
  <c r="C93" i="4" s="1"/>
  <c r="D2" i="4"/>
  <c r="AA12" i="1"/>
  <c r="F7" i="4" s="1"/>
  <c r="AA19" i="1"/>
  <c r="F14" i="4"/>
  <c r="Z22" i="1"/>
  <c r="E17" i="4" s="1"/>
  <c r="AF22" i="1"/>
  <c r="Z25" i="1"/>
  <c r="E20" i="4"/>
  <c r="AF25" i="1"/>
  <c r="AF55" i="1"/>
  <c r="Z55" i="1"/>
  <c r="E35" i="4"/>
  <c r="E39" i="4"/>
  <c r="AF69" i="1"/>
  <c r="E49" i="4"/>
  <c r="AA69" i="1"/>
  <c r="F49" i="4" s="1"/>
  <c r="Z94" i="1"/>
  <c r="E59" i="4"/>
  <c r="AF94" i="1"/>
  <c r="AA94" i="1"/>
  <c r="F59" i="4" s="1"/>
  <c r="AB94" i="1"/>
  <c r="G59" i="4"/>
  <c r="T95" i="1"/>
  <c r="X95" i="1"/>
  <c r="C60" i="4" s="1"/>
  <c r="T97" i="1"/>
  <c r="V97" i="1"/>
  <c r="U98" i="1"/>
  <c r="T100" i="1"/>
  <c r="U100" i="1"/>
  <c r="Z101" i="1"/>
  <c r="E66" i="4"/>
  <c r="AB101" i="1"/>
  <c r="G66" i="4"/>
  <c r="T102" i="1"/>
  <c r="U102" i="1"/>
  <c r="AF102" i="1"/>
  <c r="AB102" i="1"/>
  <c r="G67" i="4" s="1"/>
  <c r="Z103" i="1"/>
  <c r="E68" i="4" s="1"/>
  <c r="AF103" i="1"/>
  <c r="AB103" i="1"/>
  <c r="G68" i="4" s="1"/>
  <c r="V104" i="1"/>
  <c r="T104" i="1"/>
  <c r="AF104" i="1"/>
  <c r="Z104" i="1"/>
  <c r="E69" i="4"/>
  <c r="Z105" i="1"/>
  <c r="E70" i="4" s="1"/>
  <c r="AB105" i="1"/>
  <c r="G70" i="4" s="1"/>
  <c r="T106" i="1"/>
  <c r="U106" i="1"/>
  <c r="AF106" i="1"/>
  <c r="AB106" i="1"/>
  <c r="G71" i="4"/>
  <c r="U107" i="1"/>
  <c r="T107" i="1"/>
  <c r="Z132" i="1"/>
  <c r="E82" i="4"/>
  <c r="AB132" i="1"/>
  <c r="G82" i="4"/>
  <c r="AF134" i="1"/>
  <c r="AB134" i="1"/>
  <c r="G84" i="4" s="1"/>
  <c r="V135" i="1"/>
  <c r="X135" i="1"/>
  <c r="C85" i="4" s="1"/>
  <c r="U135" i="1"/>
  <c r="U144" i="1"/>
  <c r="T144" i="1"/>
  <c r="AF147" i="1"/>
  <c r="Z147" i="1"/>
  <c r="E97" i="4" s="1"/>
  <c r="AB147" i="1"/>
  <c r="G97" i="4" s="1"/>
  <c r="V148" i="1"/>
  <c r="X148" i="1" s="1"/>
  <c r="C98" i="4" s="1"/>
  <c r="U148" i="1"/>
  <c r="Z148" i="1"/>
  <c r="E98" i="4" s="1"/>
  <c r="AC148" i="1"/>
  <c r="H98" i="4" s="1"/>
  <c r="Z149" i="1"/>
  <c r="E99" i="4"/>
  <c r="AF149" i="1"/>
  <c r="AB149" i="1"/>
  <c r="G99" i="4" s="1"/>
  <c r="AF9" i="1"/>
  <c r="AF58" i="1"/>
  <c r="AF66" i="1"/>
  <c r="AF105" i="1"/>
  <c r="Z102" i="1"/>
  <c r="E67" i="4"/>
  <c r="Z52" i="1"/>
  <c r="E32" i="4" s="1"/>
  <c r="Z24" i="1"/>
  <c r="E19" i="4" s="1"/>
  <c r="D32" i="4"/>
  <c r="D4" i="4"/>
  <c r="B4" i="4"/>
  <c r="D69" i="4"/>
  <c r="D49" i="4"/>
  <c r="D34" i="4"/>
  <c r="D14" i="4"/>
  <c r="B15" i="4"/>
  <c r="B20" i="4"/>
  <c r="D7" i="4"/>
  <c r="D67" i="4"/>
  <c r="D3" i="4"/>
  <c r="D35" i="4"/>
  <c r="D59" i="4"/>
  <c r="AC10" i="1"/>
  <c r="H5" i="4" s="1"/>
  <c r="T31" i="1"/>
  <c r="U9" i="1"/>
  <c r="V11" i="1"/>
  <c r="U15" i="1"/>
  <c r="V61" i="1"/>
  <c r="X61" i="1" s="1"/>
  <c r="C41" i="4" s="1"/>
  <c r="U60" i="1"/>
  <c r="T56" i="1"/>
  <c r="U52" i="1"/>
  <c r="V55" i="1"/>
  <c r="X55" i="1"/>
  <c r="C35" i="4" s="1"/>
  <c r="AA105" i="1"/>
  <c r="F70" i="4" s="1"/>
  <c r="AA104" i="1"/>
  <c r="F69" i="4" s="1"/>
  <c r="AA101" i="1"/>
  <c r="F66" i="4" s="1"/>
  <c r="AA148" i="1"/>
  <c r="F98" i="4" s="1"/>
  <c r="AA132" i="1"/>
  <c r="F82" i="4" s="1"/>
  <c r="AB9" i="1"/>
  <c r="G4" i="4" s="1"/>
  <c r="Z11" i="1"/>
  <c r="E6" i="4" s="1"/>
  <c r="AF11" i="1"/>
  <c r="Z14" i="1"/>
  <c r="E9" i="4" s="1"/>
  <c r="AF14" i="1"/>
  <c r="Z16" i="1"/>
  <c r="E11" i="4"/>
  <c r="AF16" i="1"/>
  <c r="AF18" i="1"/>
  <c r="AB19" i="1"/>
  <c r="G14" i="4"/>
  <c r="Z20" i="1"/>
  <c r="E15" i="4"/>
  <c r="AF20" i="1"/>
  <c r="Z21" i="1"/>
  <c r="E16" i="4" s="1"/>
  <c r="AF21" i="1"/>
  <c r="AB22" i="1"/>
  <c r="G17" i="4"/>
  <c r="AA22" i="1"/>
  <c r="F17" i="4"/>
  <c r="AA23" i="1"/>
  <c r="F18" i="4"/>
  <c r="AB24" i="1"/>
  <c r="G19" i="4" s="1"/>
  <c r="U27" i="1"/>
  <c r="Z27" i="1"/>
  <c r="E22" i="4" s="1"/>
  <c r="AF27" i="1"/>
  <c r="Z29" i="1"/>
  <c r="E24" i="4"/>
  <c r="AF29" i="1"/>
  <c r="U31" i="1"/>
  <c r="Z31" i="1"/>
  <c r="E26" i="4"/>
  <c r="AF31" i="1"/>
  <c r="Z47" i="1"/>
  <c r="E27" i="4" s="1"/>
  <c r="AF47" i="1"/>
  <c r="Z48" i="1"/>
  <c r="E28" i="4"/>
  <c r="AF48" i="1"/>
  <c r="AF49" i="1"/>
  <c r="Z49" i="1"/>
  <c r="E29" i="4"/>
  <c r="Z51" i="1"/>
  <c r="E31" i="4"/>
  <c r="AF51" i="1"/>
  <c r="AA52" i="1"/>
  <c r="F32" i="4" s="1"/>
  <c r="Z53" i="1"/>
  <c r="E33" i="4"/>
  <c r="AF53" i="1"/>
  <c r="AB55" i="1"/>
  <c r="G35" i="4" s="1"/>
  <c r="AA55" i="1"/>
  <c r="F35" i="4" s="1"/>
  <c r="Z56" i="1"/>
  <c r="E36" i="4" s="1"/>
  <c r="AF56" i="1"/>
  <c r="Z57" i="1"/>
  <c r="E37" i="4" s="1"/>
  <c r="AF57" i="1"/>
  <c r="AB58" i="1"/>
  <c r="G38" i="4"/>
  <c r="AA58" i="1"/>
  <c r="F38" i="4"/>
  <c r="Z60" i="1"/>
  <c r="E40" i="4"/>
  <c r="AF60" i="1"/>
  <c r="AF61" i="1"/>
  <c r="Z61" i="1"/>
  <c r="E41" i="4"/>
  <c r="AB62" i="1"/>
  <c r="G42" i="4"/>
  <c r="Z63" i="1"/>
  <c r="E43" i="4"/>
  <c r="AF63" i="1"/>
  <c r="Z64" i="1"/>
  <c r="E44" i="4" s="1"/>
  <c r="AF64" i="1"/>
  <c r="AB66" i="1"/>
  <c r="G46" i="4"/>
  <c r="AA66" i="1"/>
  <c r="F46" i="4"/>
  <c r="AF67" i="1"/>
  <c r="Z68" i="1"/>
  <c r="E48" i="4" s="1"/>
  <c r="AF68" i="1"/>
  <c r="AB69" i="1"/>
  <c r="G49" i="4" s="1"/>
  <c r="Z71" i="1"/>
  <c r="E51" i="4" s="1"/>
  <c r="AF71" i="1"/>
  <c r="Z87" i="1"/>
  <c r="E52" i="4" s="1"/>
  <c r="AF87" i="1"/>
  <c r="Z90" i="1"/>
  <c r="E55" i="4"/>
  <c r="AF90" i="1"/>
  <c r="Z91" i="1"/>
  <c r="E56" i="4" s="1"/>
  <c r="AF91" i="1"/>
  <c r="AF92" i="1"/>
  <c r="AA92" i="1"/>
  <c r="F57" i="4" s="1"/>
  <c r="Z93" i="1"/>
  <c r="E58" i="4"/>
  <c r="AB93" i="1"/>
  <c r="G58" i="4" s="1"/>
  <c r="T94" i="1"/>
  <c r="U94" i="1"/>
  <c r="AC94" i="1"/>
  <c r="H59" i="4" s="1"/>
  <c r="U95" i="1"/>
  <c r="Z96" i="1"/>
  <c r="E61" i="4" s="1"/>
  <c r="AF96" i="1"/>
  <c r="AA96" i="1"/>
  <c r="F61" i="4"/>
  <c r="AC96" i="1"/>
  <c r="H61" i="4" s="1"/>
  <c r="Z98" i="1"/>
  <c r="E63" i="4" s="1"/>
  <c r="AF98" i="1"/>
  <c r="AA98" i="1"/>
  <c r="F63" i="4" s="1"/>
  <c r="AB98" i="1"/>
  <c r="G63" i="4" s="1"/>
  <c r="V100" i="1"/>
  <c r="X100" i="1" s="1"/>
  <c r="C65" i="4" s="1"/>
  <c r="Z100" i="1"/>
  <c r="E65" i="4"/>
  <c r="AF100" i="1"/>
  <c r="AA100" i="1"/>
  <c r="F65" i="4" s="1"/>
  <c r="AB100" i="1"/>
  <c r="G65" i="4" s="1"/>
  <c r="AC101" i="1"/>
  <c r="H66" i="4" s="1"/>
  <c r="V102" i="1"/>
  <c r="X102" i="1" s="1"/>
  <c r="C67" i="4" s="1"/>
  <c r="AC103" i="1"/>
  <c r="H68" i="4" s="1"/>
  <c r="U104" i="1"/>
  <c r="AC105" i="1"/>
  <c r="H70" i="4" s="1"/>
  <c r="V106" i="1"/>
  <c r="X106" i="1" s="1"/>
  <c r="C71" i="4" s="1"/>
  <c r="V108" i="1"/>
  <c r="X108" i="1"/>
  <c r="C73" i="4" s="1"/>
  <c r="T108" i="1"/>
  <c r="Z108" i="1"/>
  <c r="E73" i="4" s="1"/>
  <c r="AF108" i="1"/>
  <c r="Z109" i="1"/>
  <c r="E74" i="4"/>
  <c r="AB109" i="1"/>
  <c r="G74" i="4" s="1"/>
  <c r="U110" i="1"/>
  <c r="T110" i="1"/>
  <c r="AF110" i="1"/>
  <c r="Z110" i="1"/>
  <c r="E75" i="4"/>
  <c r="AB110" i="1"/>
  <c r="G75" i="4"/>
  <c r="AF129" i="1"/>
  <c r="Z129" i="1"/>
  <c r="E79" i="4" s="1"/>
  <c r="AB129" i="1"/>
  <c r="G79" i="4" s="1"/>
  <c r="V130" i="1"/>
  <c r="X130" i="1"/>
  <c r="C80" i="4" s="1"/>
  <c r="T130" i="1"/>
  <c r="Z130" i="1"/>
  <c r="E80" i="4"/>
  <c r="AF130" i="1"/>
  <c r="T131" i="1"/>
  <c r="U131" i="1"/>
  <c r="AC132" i="1"/>
  <c r="H82" i="4" s="1"/>
  <c r="Z136" i="1"/>
  <c r="E86" i="4"/>
  <c r="AB136" i="1"/>
  <c r="G86" i="4"/>
  <c r="Z138" i="1"/>
  <c r="E88" i="4"/>
  <c r="AF138" i="1"/>
  <c r="AB138" i="1"/>
  <c r="G88" i="4" s="1"/>
  <c r="V139" i="1"/>
  <c r="X139" i="1" s="1"/>
  <c r="C89" i="4" s="1"/>
  <c r="U139" i="1"/>
  <c r="V141" i="1"/>
  <c r="X141" i="1" s="1"/>
  <c r="C91" i="4" s="1"/>
  <c r="T141" i="1"/>
  <c r="AF141" i="1"/>
  <c r="Z141" i="1"/>
  <c r="E91" i="4"/>
  <c r="V144" i="1"/>
  <c r="X144" i="1"/>
  <c r="C94" i="4" s="1"/>
  <c r="AB144" i="1"/>
  <c r="G94" i="4" s="1"/>
  <c r="Z145" i="1"/>
  <c r="E95" i="4" s="1"/>
  <c r="AF145" i="1"/>
  <c r="AB145" i="1"/>
  <c r="G95" i="4"/>
  <c r="W147" i="1"/>
  <c r="T147" i="1"/>
  <c r="V147" i="1"/>
  <c r="AC147" i="1"/>
  <c r="H97" i="4" s="1"/>
  <c r="AC149" i="1"/>
  <c r="H99" i="4" s="1"/>
  <c r="V151" i="1"/>
  <c r="X151" i="1" s="1"/>
  <c r="C101" i="4" s="1"/>
  <c r="AF17" i="1"/>
  <c r="AF13" i="1"/>
  <c r="AF30" i="1"/>
  <c r="AF26" i="1"/>
  <c r="AF19" i="1"/>
  <c r="AF54" i="1"/>
  <c r="AF62" i="1"/>
  <c r="AF70" i="1"/>
  <c r="AF93" i="1"/>
  <c r="AF101" i="1"/>
  <c r="AF109" i="1"/>
  <c r="AF132" i="1"/>
  <c r="AF148" i="1"/>
  <c r="Z106" i="1"/>
  <c r="E71" i="4" s="1"/>
  <c r="Z88" i="1"/>
  <c r="E53" i="4"/>
  <c r="Z131" i="1"/>
  <c r="E81" i="4" s="1"/>
  <c r="AF131" i="1"/>
  <c r="Z133" i="1"/>
  <c r="E83" i="4"/>
  <c r="AF133" i="1"/>
  <c r="Z137" i="1"/>
  <c r="E87" i="4" s="1"/>
  <c r="AF137" i="1"/>
  <c r="Z143" i="1"/>
  <c r="E93" i="4"/>
  <c r="AF143" i="1"/>
  <c r="AB143" i="1"/>
  <c r="G93" i="4" s="1"/>
  <c r="AF95" i="1"/>
  <c r="AF107" i="1"/>
  <c r="AF111" i="1"/>
  <c r="AF142" i="1"/>
  <c r="AF150" i="1"/>
  <c r="Z135" i="1"/>
  <c r="E85" i="4" s="1"/>
  <c r="X147" i="1" l="1"/>
  <c r="C97" i="4" s="1"/>
  <c r="AB7" i="1"/>
  <c r="G2" i="4" s="1"/>
  <c r="AA7" i="1"/>
  <c r="F2" i="4" s="1"/>
  <c r="X10" i="1"/>
  <c r="C5" i="4" s="1"/>
  <c r="X104" i="1"/>
  <c r="C69" i="4" s="1"/>
  <c r="X13" i="1"/>
  <c r="C8" i="4" s="1"/>
  <c r="X14" i="1"/>
  <c r="C9" i="4" s="1"/>
  <c r="U17" i="1"/>
  <c r="W22" i="1"/>
  <c r="X27" i="1"/>
  <c r="C22" i="4" s="1"/>
  <c r="X47" i="1"/>
  <c r="C27" i="4" s="1"/>
  <c r="X48" i="1"/>
  <c r="C28" i="4" s="1"/>
  <c r="AF50" i="1"/>
  <c r="AC50" i="1"/>
  <c r="H30" i="4" s="1"/>
  <c r="X53" i="1"/>
  <c r="C33" i="4" s="1"/>
  <c r="X71" i="1"/>
  <c r="C51" i="4" s="1"/>
  <c r="X103" i="1"/>
  <c r="C68" i="4" s="1"/>
  <c r="X134" i="1"/>
  <c r="C84" i="4" s="1"/>
  <c r="U150" i="1"/>
  <c r="T150" i="1"/>
  <c r="Z7" i="1"/>
  <c r="E2" i="4" s="1"/>
  <c r="X25" i="1"/>
  <c r="C20" i="4" s="1"/>
  <c r="AB53" i="1"/>
  <c r="G33" i="4" s="1"/>
  <c r="X64" i="1"/>
  <c r="C44" i="4" s="1"/>
  <c r="U65" i="1"/>
  <c r="Z70" i="1"/>
  <c r="E50" i="4" s="1"/>
  <c r="AA70" i="1"/>
  <c r="F50" i="4" s="1"/>
  <c r="AB71" i="1"/>
  <c r="G51" i="4" s="1"/>
  <c r="X89" i="1"/>
  <c r="C54" i="4" s="1"/>
  <c r="V89" i="1"/>
  <c r="AC90" i="1"/>
  <c r="H55" i="4" s="1"/>
  <c r="T91" i="1"/>
  <c r="V92" i="1"/>
  <c r="X92" i="1" s="1"/>
  <c r="C57" i="4" s="1"/>
  <c r="U93" i="1"/>
  <c r="AC95" i="1"/>
  <c r="H60" i="4" s="1"/>
  <c r="X98" i="1"/>
  <c r="C63" i="4" s="1"/>
  <c r="AC99" i="1"/>
  <c r="H64" i="4" s="1"/>
  <c r="AF99" i="1"/>
  <c r="T103" i="1"/>
  <c r="Z107" i="1"/>
  <c r="E72" i="4" s="1"/>
  <c r="X131" i="1"/>
  <c r="C81" i="4" s="1"/>
  <c r="V136" i="1"/>
  <c r="X136" i="1" s="1"/>
  <c r="C86" i="4" s="1"/>
  <c r="U137" i="1"/>
  <c r="V137" i="1"/>
  <c r="X137" i="1" s="1"/>
  <c r="C87" i="4" s="1"/>
  <c r="Z140" i="1"/>
  <c r="E90" i="4" s="1"/>
  <c r="U143" i="1"/>
  <c r="X150" i="1"/>
  <c r="C100" i="4" s="1"/>
  <c r="V7" i="1"/>
  <c r="AC7" i="1"/>
  <c r="H2" i="4" s="1"/>
  <c r="W7" i="1"/>
  <c r="X7" i="1" s="1"/>
  <c r="C2" i="4" s="1"/>
  <c r="T10" i="1"/>
  <c r="U10" i="1"/>
  <c r="AF52" i="1"/>
  <c r="AC52" i="1"/>
  <c r="H32" i="4" s="1"/>
  <c r="V67" i="1"/>
  <c r="X67" i="1" s="1"/>
  <c r="C47" i="4" s="1"/>
  <c r="U67" i="1"/>
  <c r="T67" i="1"/>
  <c r="W97" i="1"/>
  <c r="X97" i="1" s="1"/>
  <c r="C62" i="4" s="1"/>
  <c r="B62" i="4"/>
  <c r="V62" i="1"/>
  <c r="T98" i="1"/>
  <c r="AA59" i="1"/>
  <c r="F39" i="4" s="1"/>
  <c r="D23" i="4"/>
  <c r="T62" i="1"/>
  <c r="X16" i="1"/>
  <c r="C11" i="4" s="1"/>
  <c r="AB18" i="1"/>
  <c r="G13" i="4" s="1"/>
  <c r="AC18" i="1"/>
  <c r="H13" i="4" s="1"/>
  <c r="U21" i="1"/>
  <c r="T21" i="1"/>
  <c r="T49" i="1"/>
  <c r="U49" i="1"/>
  <c r="U58" i="1"/>
  <c r="T58" i="1"/>
  <c r="U129" i="1"/>
  <c r="T129" i="1"/>
  <c r="V129" i="1"/>
  <c r="X129" i="1" s="1"/>
  <c r="C79" i="4" s="1"/>
  <c r="AB52" i="1"/>
  <c r="G32" i="4" s="1"/>
  <c r="U25" i="1"/>
  <c r="Z18" i="1"/>
  <c r="E13" i="4" s="1"/>
  <c r="T48" i="1"/>
  <c r="T23" i="1"/>
  <c r="V99" i="1"/>
  <c r="X99" i="1" s="1"/>
  <c r="C64" i="4" s="1"/>
  <c r="X51" i="1"/>
  <c r="C31" i="4" s="1"/>
  <c r="U151" i="1"/>
  <c r="T26" i="1"/>
  <c r="U64" i="1"/>
  <c r="D47" i="4"/>
  <c r="AA67" i="1"/>
  <c r="F47" i="4" s="1"/>
  <c r="B24" i="4"/>
  <c r="V49" i="1"/>
  <c r="X49" i="1" s="1"/>
  <c r="C29" i="4" s="1"/>
  <c r="T50" i="1"/>
  <c r="AA134" i="1"/>
  <c r="F84" i="4" s="1"/>
  <c r="AA9" i="1"/>
  <c r="F4" i="4" s="1"/>
  <c r="AC9" i="1"/>
  <c r="H4" i="4" s="1"/>
  <c r="AA18" i="1"/>
  <c r="F13" i="4" s="1"/>
  <c r="V21" i="1"/>
  <c r="X23" i="1"/>
  <c r="C18" i="4" s="1"/>
  <c r="Z26" i="1"/>
  <c r="E21" i="4" s="1"/>
  <c r="AC26" i="1"/>
  <c r="H21" i="4" s="1"/>
  <c r="AB26" i="1"/>
  <c r="G21" i="4" s="1"/>
  <c r="AA26" i="1"/>
  <c r="F21" i="4" s="1"/>
  <c r="AC48" i="1"/>
  <c r="H28" i="4" s="1"/>
  <c r="AB48" i="1"/>
  <c r="G28" i="4" s="1"/>
  <c r="D29" i="4"/>
  <c r="AC49" i="1"/>
  <c r="H29" i="4" s="1"/>
  <c r="AB49" i="1"/>
  <c r="G29" i="4" s="1"/>
  <c r="Z50" i="1"/>
  <c r="E30" i="4" s="1"/>
  <c r="AB50" i="1"/>
  <c r="G30" i="4" s="1"/>
  <c r="AB57" i="1"/>
  <c r="G37" i="4" s="1"/>
  <c r="D37" i="4"/>
  <c r="X63" i="1"/>
  <c r="C43" i="4" s="1"/>
  <c r="W91" i="1"/>
  <c r="X91" i="1" s="1"/>
  <c r="C56" i="4" s="1"/>
  <c r="V96" i="1"/>
  <c r="X96" i="1" s="1"/>
  <c r="C61" i="4" s="1"/>
  <c r="T96" i="1"/>
  <c r="X21" i="1"/>
  <c r="C16" i="4" s="1"/>
  <c r="AF28" i="1"/>
  <c r="AC28" i="1"/>
  <c r="H23" i="4" s="1"/>
  <c r="Z28" i="1"/>
  <c r="E23" i="4" s="1"/>
  <c r="AB28" i="1"/>
  <c r="G23" i="4" s="1"/>
  <c r="V87" i="1"/>
  <c r="X87" i="1" s="1"/>
  <c r="C52" i="4" s="1"/>
  <c r="T87" i="1"/>
  <c r="AB59" i="1"/>
  <c r="G39" i="4" s="1"/>
  <c r="V19" i="1"/>
  <c r="T19" i="1"/>
  <c r="AA30" i="1"/>
  <c r="F25" i="4" s="1"/>
  <c r="AB30" i="1"/>
  <c r="G25" i="4" s="1"/>
  <c r="Z30" i="1"/>
  <c r="E25" i="4" s="1"/>
  <c r="Z62" i="1"/>
  <c r="E42" i="4" s="1"/>
  <c r="AC62" i="1"/>
  <c r="H42" i="4" s="1"/>
  <c r="D42" i="4"/>
  <c r="AF144" i="1"/>
  <c r="AC144" i="1"/>
  <c r="H94" i="4" s="1"/>
  <c r="Z134" i="1"/>
  <c r="E84" i="4" s="1"/>
  <c r="Z144" i="1"/>
  <c r="E94" i="4" s="1"/>
  <c r="AC134" i="1"/>
  <c r="H84" i="4" s="1"/>
  <c r="Z92" i="1"/>
  <c r="E57" i="4" s="1"/>
  <c r="Z67" i="1"/>
  <c r="E47" i="4" s="1"/>
  <c r="AA62" i="1"/>
  <c r="F42" i="4" s="1"/>
  <c r="U23" i="1"/>
  <c r="D39" i="4"/>
  <c r="T99" i="1"/>
  <c r="AF59" i="1"/>
  <c r="B100" i="4"/>
  <c r="V58" i="1"/>
  <c r="X58" i="1" s="1"/>
  <c r="C38" i="4" s="1"/>
  <c r="D25" i="4"/>
  <c r="B39" i="4"/>
  <c r="V50" i="1"/>
  <c r="X50" i="1" s="1"/>
  <c r="C30" i="4" s="1"/>
  <c r="AA144" i="1"/>
  <c r="F94" i="4" s="1"/>
  <c r="U8" i="1"/>
  <c r="T8" i="1"/>
  <c r="V8" i="1"/>
  <c r="X8" i="1" s="1"/>
  <c r="C3" i="4" s="1"/>
  <c r="W11" i="1"/>
  <c r="X11" i="1" s="1"/>
  <c r="C6" i="4" s="1"/>
  <c r="AB20" i="1"/>
  <c r="G15" i="4" s="1"/>
  <c r="D15" i="4"/>
  <c r="V22" i="1"/>
  <c r="X22" i="1" s="1"/>
  <c r="C17" i="4" s="1"/>
  <c r="T22" i="1"/>
  <c r="AF24" i="1"/>
  <c r="AC24" i="1"/>
  <c r="H19" i="4" s="1"/>
  <c r="D19" i="4"/>
  <c r="AA24" i="1"/>
  <c r="F19" i="4" s="1"/>
  <c r="AB27" i="1"/>
  <c r="G22" i="4" s="1"/>
  <c r="AA27" i="1"/>
  <c r="F22" i="4" s="1"/>
  <c r="D22" i="4"/>
  <c r="AA50" i="1"/>
  <c r="F30" i="4" s="1"/>
  <c r="W57" i="1"/>
  <c r="X57" i="1" s="1"/>
  <c r="C37" i="4" s="1"/>
  <c r="AA57" i="1"/>
  <c r="F37" i="4" s="1"/>
  <c r="AC59" i="1"/>
  <c r="H39" i="4" s="1"/>
  <c r="W62" i="1"/>
  <c r="X62" i="1" s="1"/>
  <c r="C42" i="4" s="1"/>
  <c r="B42" i="4"/>
  <c r="V68" i="1"/>
  <c r="X68" i="1" s="1"/>
  <c r="C48" i="4" s="1"/>
  <c r="T68" i="1"/>
  <c r="W70" i="1"/>
  <c r="X70" i="1" s="1"/>
  <c r="C50" i="4" s="1"/>
  <c r="B50" i="4"/>
  <c r="U87" i="1"/>
  <c r="AC88" i="1"/>
  <c r="H53" i="4" s="1"/>
  <c r="AF88" i="1"/>
  <c r="AB88" i="1"/>
  <c r="G53" i="4" s="1"/>
  <c r="AB128" i="1"/>
  <c r="G78" i="4" s="1"/>
  <c r="Z128" i="1"/>
  <c r="E78" i="4" s="1"/>
  <c r="AF128" i="1"/>
  <c r="Z15" i="1"/>
  <c r="E10" i="4" s="1"/>
  <c r="W19" i="1"/>
  <c r="AF23" i="1"/>
  <c r="AB23" i="1"/>
  <c r="G18" i="4" s="1"/>
  <c r="U29" i="1"/>
  <c r="AB31" i="1"/>
  <c r="G26" i="4" s="1"/>
  <c r="B30" i="4"/>
  <c r="W60" i="1"/>
  <c r="X60" i="1" s="1"/>
  <c r="C40" i="4" s="1"/>
  <c r="AC68" i="1"/>
  <c r="H48" i="4" s="1"/>
  <c r="V90" i="1"/>
  <c r="X90" i="1" s="1"/>
  <c r="C55" i="4" s="1"/>
  <c r="AB90" i="1"/>
  <c r="G55" i="4" s="1"/>
  <c r="U91" i="1"/>
  <c r="V93" i="1"/>
  <c r="X93" i="1" s="1"/>
  <c r="C58" i="4" s="1"/>
  <c r="V146" i="1"/>
  <c r="X146" i="1" s="1"/>
  <c r="C96" i="4" s="1"/>
  <c r="T146" i="1"/>
  <c r="U146" i="1"/>
  <c r="Z65" i="1"/>
  <c r="E45" i="4" s="1"/>
  <c r="AA65" i="1"/>
  <c r="F45" i="4" s="1"/>
  <c r="AF89" i="1"/>
  <c r="Z89" i="1"/>
  <c r="E54" i="4" s="1"/>
  <c r="AF127" i="1"/>
  <c r="Z127" i="1"/>
  <c r="E77" i="4" s="1"/>
  <c r="AB127" i="1"/>
  <c r="G77" i="4" s="1"/>
  <c r="AC127" i="1"/>
  <c r="H77" i="4" s="1"/>
  <c r="U128" i="1"/>
  <c r="T128" i="1"/>
  <c r="U133" i="1"/>
  <c r="V133" i="1"/>
  <c r="X133" i="1" s="1"/>
  <c r="C83" i="4" s="1"/>
  <c r="V111" i="1"/>
  <c r="X111" i="1" s="1"/>
  <c r="C76" i="4" s="1"/>
  <c r="T111" i="1"/>
  <c r="V140" i="1"/>
  <c r="X140" i="1" s="1"/>
  <c r="C90" i="4" s="1"/>
  <c r="T140" i="1"/>
  <c r="AB151" i="1"/>
  <c r="G101" i="4" s="1"/>
  <c r="Z151" i="1"/>
  <c r="E101" i="4" s="1"/>
  <c r="AF140" i="1"/>
  <c r="X19" i="1" l="1"/>
  <c r="C14" i="4" s="1"/>
</calcChain>
</file>

<file path=xl/comments1.xml><?xml version="1.0" encoding="utf-8"?>
<comments xmlns="http://schemas.openxmlformats.org/spreadsheetml/2006/main">
  <authors>
    <author>soshiis</author>
    <author>MSATO</author>
  </authors>
  <commentList>
    <comment ref="AA4" authorId="0" shapeId="0">
      <text>
        <r>
          <rPr>
            <sz val="9"/>
            <color indexed="81"/>
            <rFont val="ＭＳ Ｐゴシック"/>
            <family val="3"/>
            <charset val="128"/>
          </rPr>
          <t xml:space="preserve">Ａｔｈｌｅ３２用データ作成者が入力してください
</t>
        </r>
      </text>
    </comment>
    <comment ref="AB4" authorId="1" shapeId="0">
      <text>
        <r>
          <rPr>
            <sz val="9"/>
            <color indexed="81"/>
            <rFont val="ＭＳ Ｐゴシック"/>
            <family val="3"/>
            <charset val="128"/>
          </rPr>
          <t xml:space="preserve">Athle32用データ作成者がリストから入力してください。
</t>
        </r>
      </text>
    </comment>
    <comment ref="AB6" authorId="1" shapeId="0">
      <text>
        <r>
          <rPr>
            <sz val="9"/>
            <color indexed="81"/>
            <rFont val="ＭＳ Ｐゴシック"/>
            <family val="3"/>
            <charset val="128"/>
          </rPr>
          <t xml:space="preserve">他県選手の場合は右側の「登録県」の列を変更してください。
</t>
        </r>
      </text>
    </comment>
    <comment ref="AE6" authorId="1"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<sst xmlns="http://schemas.openxmlformats.org/spreadsheetml/2006/main" count="1729" uniqueCount="1215">
  <si>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</si>
  <si>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</si>
  <si>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</si>
  <si>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</si>
  <si>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</si>
  <si>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</si>
  <si>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</si>
  <si>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</si>
  <si>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</si>
  <si>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</si>
  <si>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</si>
  <si>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</si>
  <si>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</si>
  <si>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</si>
  <si>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</si>
  <si>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</si>
  <si>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</si>
  <si>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</si>
  <si>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</si>
  <si>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</si>
  <si>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</si>
  <si>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</si>
  <si>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</si>
  <si>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</si>
  <si>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</si>
  <si>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</si>
  <si>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</si>
  <si>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</si>
  <si>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</si>
  <si>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</si>
  <si>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</si>
  <si>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</si>
  <si>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</si>
  <si>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</si>
  <si>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</si>
  <si>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</si>
  <si>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</si>
  <si>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</si>
  <si>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</si>
  <si>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</si>
  <si>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</si>
  <si>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</si>
  <si>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</si>
  <si>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</si>
  <si>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</si>
  <si>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</si>
  <si>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</si>
  <si>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</si>
  <si>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</si>
  <si>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</si>
  <si>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</si>
  <si>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</si>
  <si>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</si>
  <si>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</si>
  <si>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</si>
  <si>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</si>
  <si>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</si>
  <si>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</si>
  <si>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</si>
  <si>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</si>
  <si>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</si>
  <si>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</si>
  <si>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</si>
  <si>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</si>
  <si>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</si>
  <si>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</si>
  <si>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</si>
  <si>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</si>
  <si>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</si>
  <si>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</si>
  <si>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</si>
  <si>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</si>
  <si>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</si>
  <si>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</si>
  <si>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</si>
  <si>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</si>
  <si>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</si>
  <si>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</si>
  <si>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</si>
  <si>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</si>
  <si>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</si>
  <si>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</si>
  <si>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</si>
  <si>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</si>
  <si>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</si>
  <si>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</si>
  <si>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</si>
  <si>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</si>
  <si>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</si>
  <si>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</si>
  <si>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</si>
  <si>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</si>
  <si>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</si>
  <si>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</si>
  <si>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</si>
  <si>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</si>
  <si>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</si>
  <si>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</si>
  <si>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</si>
  <si>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</si>
  <si>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</si>
  <si>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</si>
  <si>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</si>
  <si>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</si>
  <si>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</si>
  <si>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</si>
  <si>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</si>
  <si>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</si>
  <si>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</si>
  <si>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</si>
  <si>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</si>
  <si>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</si>
  <si>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</si>
  <si>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</si>
  <si>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</si>
  <si>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</si>
  <si>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</si>
  <si>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</si>
  <si>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</si>
  <si>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</si>
  <si>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</si>
  <si>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</si>
  <si>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</si>
  <si>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</si>
  <si>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</si>
  <si>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</si>
  <si>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</si>
  <si>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</si>
  <si>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</si>
  <si>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</si>
  <si>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</si>
  <si>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</si>
  <si>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</si>
  <si>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</si>
  <si>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</si>
  <si>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</si>
  <si>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</si>
  <si>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</si>
  <si>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</si>
  <si>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</si>
  <si>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</si>
  <si>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</si>
  <si>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</si>
  <si>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</si>
  <si>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</si>
  <si>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</si>
  <si>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</si>
  <si>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</si>
  <si>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</si>
  <si>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</si>
  <si>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</si>
  <si>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</si>
  <si>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</si>
  <si>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</si>
  <si>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</si>
  <si>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</si>
  <si>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</si>
  <si>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</si>
  <si>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</si>
  <si>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</si>
  <si>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</si>
  <si>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</si>
  <si>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</si>
  <si>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</si>
  <si>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</si>
  <si>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</si>
  <si>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</si>
  <si>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</si>
  <si>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</si>
  <si>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</si>
  <si>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</si>
  <si>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</si>
  <si>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</si>
  <si>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</si>
  <si>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</si>
  <si>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</si>
  <si>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</si>
  <si>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</si>
  <si>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</si>
  <si>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</si>
  <si>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</si>
  <si>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</si>
  <si>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</si>
  <si>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</si>
  <si>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</si>
  <si>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</si>
  <si>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</si>
  <si>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</si>
  <si>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</si>
  <si>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</si>
  <si>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</si>
  <si>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</si>
  <si>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</si>
  <si>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</si>
  <si>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</si>
  <si>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</si>
  <si>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</si>
  <si>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</si>
  <si>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</si>
  <si>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</si>
  <si>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</si>
  <si>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</si>
  <si>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</si>
  <si>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</si>
  <si>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</si>
  <si>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</si>
  <si>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</si>
  <si>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</si>
  <si>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</si>
  <si>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</si>
  <si>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</si>
  <si>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</si>
  <si>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</si>
  <si>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</si>
  <si>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</si>
  <si>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</si>
  <si>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</si>
  <si>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</si>
  <si>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</si>
  <si>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</si>
  <si>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</si>
  <si>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</si>
  <si>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</si>
  <si>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</si>
  <si>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</si>
  <si>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</si>
  <si>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</si>
  <si>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</si>
  <si>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</si>
  <si>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</si>
  <si>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</si>
  <si>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</si>
  <si>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</si>
  <si>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</si>
  <si>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</si>
  <si>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</si>
  <si>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</si>
  <si>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</si>
  <si>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</si>
  <si>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</si>
  <si>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</si>
  <si>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</si>
  <si>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</si>
  <si>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</si>
  <si>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</si>
  <si>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</si>
  <si>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</si>
  <si>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</si>
  <si>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</si>
  <si>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</si>
  <si>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</si>
  <si>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</si>
  <si>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</si>
  <si>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</si>
  <si>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</si>
  <si>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</si>
  <si>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</si>
  <si>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</si>
  <si>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</si>
  <si>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</si>
  <si>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</si>
  <si>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</si>
  <si>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</si>
  <si>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ｻｶﾀﾆｼｺｳｺｳﾃｲｼﾞｾｲ</t>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</si>
  <si>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</si>
  <si>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</si>
  <si>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</si>
  <si>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</si>
  <si>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</si>
  <si>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</si>
  <si>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</si>
  <si>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</si>
  <si>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</si>
  <si>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</si>
  <si>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</si>
  <si>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</si>
  <si>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</si>
  <si>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</si>
  <si>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</si>
  <si>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</si>
  <si>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</si>
  <si>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</si>
  <si>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</si>
  <si>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</si>
  <si>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</si>
  <si>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</si>
  <si>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</si>
  <si>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</si>
  <si>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</si>
  <si>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</si>
  <si>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</si>
  <si>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</si>
  <si>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</si>
  <si>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</si>
  <si>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</si>
  <si>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</si>
  <si>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</si>
  <si>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</si>
  <si>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</si>
  <si>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</si>
  <si>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</si>
  <si>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</si>
  <si>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</si>
  <si>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</si>
  <si>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</si>
  <si>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</si>
  <si>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</si>
  <si>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</si>
  <si>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</si>
  <si>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</si>
  <si>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</si>
  <si>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</si>
  <si>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</si>
  <si>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</si>
  <si>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</si>
  <si>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</si>
  <si>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</si>
  <si>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</si>
  <si>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</si>
  <si>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</si>
  <si>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</si>
  <si>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</si>
  <si>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</si>
  <si>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</si>
  <si>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</si>
  <si>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</si>
  <si>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</si>
  <si>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</si>
  <si>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</si>
  <si>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</si>
  <si>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</si>
  <si>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</si>
  <si>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</si>
  <si>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</si>
  <si>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</si>
  <si>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</si>
  <si>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</si>
  <si>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</si>
  <si>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</si>
  <si>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</si>
  <si>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</si>
  <si>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</si>
  <si>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</si>
  <si>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</si>
  <si>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</si>
  <si>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</si>
  <si>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</si>
  <si>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</si>
  <si>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</si>
  <si>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</si>
  <si>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</si>
  <si>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</si>
  <si>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</si>
  <si>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</si>
  <si>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</si>
  <si>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</si>
  <si>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</si>
  <si>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</si>
  <si>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</si>
  <si>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</si>
  <si>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</si>
  <si>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</si>
  <si>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</si>
  <si>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</si>
  <si>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</si>
  <si>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</si>
  <si>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</si>
  <si>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</si>
  <si>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</si>
  <si>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</si>
  <si>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</si>
  <si>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</si>
  <si>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</si>
  <si>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</si>
  <si>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</si>
  <si>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</si>
  <si>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</si>
  <si>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</si>
  <si>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</si>
  <si>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</si>
  <si>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</si>
  <si>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</si>
  <si>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</si>
  <si>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</si>
  <si>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</si>
  <si>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</si>
  <si>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</si>
  <si>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</si>
  <si>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</si>
  <si>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</si>
  <si>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</si>
  <si>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</si>
  <si>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</si>
  <si>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</si>
  <si>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</si>
  <si>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</si>
  <si>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</si>
  <si>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</si>
  <si>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</si>
  <si>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</si>
  <si>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</si>
  <si>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</si>
  <si>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</si>
  <si>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</si>
  <si>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</si>
  <si>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</si>
  <si>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</si>
  <si>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</si>
  <si>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</si>
  <si>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</si>
  <si>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</si>
  <si>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</si>
  <si>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</si>
  <si>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</si>
  <si>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</si>
  <si>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</si>
  <si>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</si>
  <si>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</si>
  <si>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</si>
  <si>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</si>
  <si>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</si>
  <si>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</si>
  <si>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</si>
  <si>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</si>
  <si>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</si>
  <si>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</si>
  <si>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</si>
  <si>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</si>
  <si>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</si>
  <si>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</si>
  <si>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</si>
  <si>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</si>
  <si>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</si>
  <si>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</si>
  <si>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</si>
  <si>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</si>
  <si>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</si>
  <si>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</si>
  <si>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</si>
  <si>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</si>
  <si>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</si>
  <si>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</si>
  <si>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</si>
  <si>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</si>
  <si>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</si>
  <si>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</si>
  <si>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</si>
  <si>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</si>
  <si>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</si>
  <si>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</si>
  <si>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</si>
  <si>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</si>
  <si>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</si>
  <si>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</si>
  <si>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</si>
  <si>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</si>
  <si>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</si>
  <si>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</si>
  <si>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</si>
  <si>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</si>
  <si>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</si>
  <si>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</si>
  <si>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</si>
  <si>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</si>
  <si>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</si>
  <si>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</si>
  <si>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</si>
  <si>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</si>
  <si>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</si>
  <si>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</si>
  <si>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</si>
  <si>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</si>
  <si>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</si>
  <si>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</si>
  <si>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</si>
  <si>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</si>
  <si>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</si>
  <si>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</si>
  <si>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</si>
  <si>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</si>
  <si>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</si>
  <si>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</si>
  <si>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</si>
  <si>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</si>
  <si>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</si>
  <si>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</si>
  <si>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</si>
  <si>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</si>
  <si>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</si>
  <si>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</si>
  <si>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</si>
  <si>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</si>
  <si>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</si>
  <si>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</si>
  <si>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</si>
  <si>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</si>
  <si>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</si>
  <si>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</si>
  <si>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</si>
  <si>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</si>
  <si>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</si>
  <si>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</si>
  <si>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</si>
  <si>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</si>
  <si>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</si>
  <si>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</si>
  <si>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</si>
  <si>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</si>
  <si>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</si>
  <si>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</si>
  <si>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</si>
  <si>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</si>
  <si>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</si>
  <si>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</si>
  <si>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</si>
  <si>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</si>
  <si>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</si>
  <si>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</si>
  <si>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</si>
  <si>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</si>
  <si>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</si>
  <si>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</si>
  <si>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</si>
  <si>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</si>
  <si>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</si>
  <si>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</si>
  <si>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</si>
  <si>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</si>
  <si>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</si>
  <si>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</si>
  <si>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</si>
  <si>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</si>
  <si>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</si>
  <si>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</si>
  <si>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</si>
  <si>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</si>
  <si>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</si>
  <si>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</si>
  <si>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</si>
  <si>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</si>
  <si>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</si>
  <si>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</si>
  <si>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</si>
  <si>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</si>
  <si>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</si>
  <si>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</si>
  <si>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</si>
  <si>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</si>
  <si>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</si>
  <si>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</si>
  <si>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</si>
  <si>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</si>
  <si>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</si>
  <si>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</si>
  <si>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</si>
  <si>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</si>
  <si>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</si>
  <si>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</si>
  <si>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</si>
  <si>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</si>
  <si>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</si>
  <si>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</si>
  <si>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</si>
  <si>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</si>
  <si>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</si>
  <si>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</si>
  <si>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</si>
  <si>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</si>
  <si>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</si>
  <si>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</si>
  <si>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</si>
  <si>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</si>
  <si>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</si>
  <si>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</si>
  <si>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</si>
  <si>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</si>
  <si>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</si>
  <si>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</si>
  <si>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</si>
  <si>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</si>
  <si>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</si>
  <si>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</si>
  <si>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</si>
  <si>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</si>
  <si>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</si>
  <si>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</si>
  <si>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</si>
  <si>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</si>
  <si>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</si>
  <si>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</si>
  <si>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</si>
  <si>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</si>
  <si>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</si>
  <si>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</si>
  <si>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</si>
  <si>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</si>
  <si>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</si>
  <si>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</si>
  <si>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</si>
  <si>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</si>
  <si>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</si>
  <si>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</si>
  <si>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</si>
  <si>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</si>
  <si>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</si>
  <si>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</si>
  <si>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</si>
  <si>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</si>
  <si>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</si>
  <si>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</si>
  <si>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</si>
  <si>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</si>
  <si>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</si>
  <si>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</si>
  <si>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</si>
  <si>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</si>
  <si>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</si>
  <si>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</si>
  <si>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</si>
  <si>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</si>
  <si>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</si>
  <si>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</si>
  <si>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</si>
  <si>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</si>
  <si>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</si>
  <si>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</si>
  <si>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</si>
  <si>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</si>
  <si>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</si>
  <si>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</si>
  <si>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</si>
  <si>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</si>
  <si>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</si>
  <si>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</si>
  <si>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</si>
  <si>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</si>
  <si>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</si>
  <si>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</si>
  <si>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</si>
  <si>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</si>
  <si>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</si>
  <si>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</si>
  <si>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</si>
  <si>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</si>
  <si>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</si>
  <si>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</si>
  <si>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</si>
  <si>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</si>
  <si>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</si>
  <si>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</si>
  <si>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</si>
  <si>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</si>
  <si>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</si>
  <si>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</si>
  <si>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</si>
  <si>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</si>
  <si>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</si>
  <si>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</si>
  <si>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</si>
  <si>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</si>
  <si>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</si>
  <si>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</si>
  <si>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</si>
  <si>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</si>
  <si>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</si>
  <si>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</si>
  <si>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</si>
  <si>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</si>
  <si>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</si>
  <si>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</si>
  <si>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</si>
  <si>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</si>
  <si>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</si>
  <si>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</si>
  <si>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</si>
  <si>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</si>
  <si>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</si>
  <si>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</si>
  <si>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</si>
  <si>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</si>
  <si>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</si>
  <si>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</si>
  <si>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</si>
  <si>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</si>
  <si>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</si>
  <si>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</si>
  <si>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</si>
  <si>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</si>
  <si>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</si>
  <si>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</si>
  <si>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</si>
  <si>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</si>
  <si>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</si>
  <si>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</si>
  <si>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</si>
  <si>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</si>
  <si>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</si>
  <si>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</si>
  <si>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</si>
  <si>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</si>
  <si>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</si>
  <si>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</si>
  <si>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</si>
  <si>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</si>
  <si>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</si>
  <si>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</si>
  <si>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</si>
  <si>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</si>
  <si>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</si>
  <si>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</si>
  <si>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</si>
  <si>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</si>
  <si>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</si>
  <si>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</si>
  <si>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</si>
  <si>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</si>
  <si>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</si>
  <si>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</si>
  <si>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</si>
  <si>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</si>
  <si>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</si>
  <si>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</si>
  <si>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</si>
  <si>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</si>
  <si>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</si>
  <si>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</si>
  <si>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</si>
  <si>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</si>
  <si>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</si>
  <si>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</si>
  <si>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</si>
  <si>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</si>
  <si>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</si>
  <si>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</si>
  <si>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</si>
  <si>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</si>
  <si>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</si>
  <si>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</si>
  <si>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</si>
  <si>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</si>
  <si>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</si>
  <si>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</si>
  <si>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</si>
  <si>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</si>
  <si>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</si>
  <si>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</si>
  <si>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</si>
  <si>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</si>
  <si>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</si>
  <si>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</si>
  <si>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</si>
  <si>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</si>
  <si>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</si>
  <si>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</si>
  <si>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</si>
  <si>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</si>
  <si>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</si>
  <si>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</si>
  <si>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</si>
  <si>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</si>
  <si>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</si>
  <si>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</si>
  <si>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</si>
  <si>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</si>
  <si>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</si>
  <si>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</si>
  <si>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</si>
  <si>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</si>
  <si>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</si>
  <si>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</si>
  <si>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</si>
  <si>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</si>
  <si>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</si>
  <si>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</si>
  <si>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</si>
  <si>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</si>
  <si>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</si>
  <si>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</si>
  <si>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</si>
  <si>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</si>
  <si>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</si>
  <si>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</si>
  <si>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</si>
  <si>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</si>
  <si>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</si>
  <si>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</si>
  <si>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</si>
  <si>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</si>
  <si>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</si>
  <si>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</si>
  <si>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</si>
  <si>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</si>
  <si>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</si>
  <si>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</si>
  <si>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</si>
  <si>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</si>
  <si>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</si>
  <si>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</si>
  <si>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</si>
  <si>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</si>
  <si>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</si>
  <si>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</si>
  <si>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</si>
  <si>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</si>
  <si>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</si>
  <si>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</si>
  <si>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</si>
  <si>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</si>
  <si>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</si>
  <si>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</si>
  <si>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</si>
  <si>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</si>
  <si>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</si>
  <si>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</si>
  <si>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</si>
  <si>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</si>
  <si>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</si>
  <si>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</si>
  <si>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</si>
  <si>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</si>
  <si>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</si>
  <si>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</si>
  <si>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</si>
  <si>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</si>
  <si>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</si>
  <si>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</si>
  <si>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</si>
  <si>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</si>
  <si>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</si>
  <si>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</si>
  <si>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</si>
  <si>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</si>
  <si>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</si>
  <si>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</si>
  <si>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</si>
  <si>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</si>
  <si>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</si>
  <si>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</si>
  <si>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</si>
  <si>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</si>
  <si>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</si>
  <si>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</si>
  <si>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</si>
  <si>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</si>
  <si>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</si>
  <si>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</si>
  <si>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</si>
  <si>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</si>
  <si>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</si>
  <si>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</si>
  <si>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</si>
  <si>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</si>
  <si>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</si>
  <si>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</si>
  <si>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</si>
  <si>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</si>
  <si>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</si>
  <si>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</si>
  <si>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</si>
  <si>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</si>
  <si>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</si>
  <si>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</si>
  <si>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</si>
  <si>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</si>
  <si>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</si>
  <si>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</si>
  <si>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</si>
  <si>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</si>
  <si>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</si>
  <si>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</si>
  <si>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</si>
  <si>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</si>
  <si>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</si>
  <si>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</si>
  <si>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</si>
  <si>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</si>
  <si>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</si>
  <si>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</si>
  <si>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</si>
  <si>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m 1500m</t>
    <phoneticPr fontId="1"/>
  </si>
  <si>
    <t>m 5000m</t>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</si>
  <si>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</si>
  <si>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</si>
  <si>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</si>
  <si>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</si>
  <si>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</si>
  <si>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</si>
  <si>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</si>
  <si>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</si>
  <si>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</si>
  <si>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</si>
  <si>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</si>
  <si>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</si>
  <si>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</si>
  <si>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</si>
  <si>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</si>
  <si>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</si>
  <si>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</si>
  <si>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</si>
  <si>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</si>
  <si>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</si>
  <si>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</si>
  <si>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</si>
  <si>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</si>
  <si>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</si>
  <si>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</si>
  <si>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</si>
  <si>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</si>
  <si>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</si>
  <si>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</si>
  <si>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</si>
  <si>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</si>
  <si>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</si>
  <si>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</si>
  <si>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</si>
  <si>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</si>
  <si>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</si>
  <si>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</si>
  <si>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</si>
  <si>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</si>
  <si>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</si>
  <si>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</si>
  <si>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</si>
  <si>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</si>
  <si>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</si>
  <si>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</si>
  <si>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</si>
  <si>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</si>
  <si>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</si>
  <si>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</si>
  <si>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</si>
  <si>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</si>
  <si>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</si>
  <si>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ＮＤソフト</t>
    <phoneticPr fontId="1"/>
  </si>
  <si>
    <t>山形ﾐｰﾄﾗﾝﾄﾞ</t>
    <rPh sb="0" eb="2">
      <t>ヤマガタ</t>
    </rPh>
    <phoneticPr fontId="1"/>
  </si>
  <si>
    <t>ﾔﾏｶﾞﾀﾐｰﾄﾗﾝﾄﾞ</t>
    <phoneticPr fontId="1"/>
  </si>
  <si>
    <t>ｴﾇﾃﾞｰｿﾌﾄｳｴｱ</t>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</si>
  <si>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</si>
  <si>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</si>
  <si>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</si>
  <si>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</si>
  <si>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</si>
  <si>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</si>
  <si>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</si>
  <si>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</si>
  <si>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</si>
  <si>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</si>
  <si>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</si>
  <si>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</si>
  <si>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</si>
  <si>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</si>
  <si>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</si>
  <si>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</si>
  <si>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</si>
  <si>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</si>
  <si>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</si>
  <si>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</si>
  <si>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</si>
  <si>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</si>
  <si>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</si>
  <si>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</si>
  <si>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</si>
  <si>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</si>
  <si>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</si>
  <si>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</si>
  <si>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</si>
  <si>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</si>
  <si>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</si>
  <si>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</si>
  <si>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</si>
  <si>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</si>
  <si>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</si>
  <si>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</si>
  <si>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</si>
  <si>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</si>
  <si>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</si>
  <si>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</si>
  <si>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</si>
  <si>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</si>
  <si>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</si>
  <si>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</si>
  <si>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</si>
  <si>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</si>
  <si>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</si>
  <si>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</si>
  <si>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</si>
  <si>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</si>
  <si>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</si>
  <si>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</si>
  <si>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</si>
  <si>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</si>
  <si>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</si>
  <si>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</si>
  <si>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</si>
  <si>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</si>
  <si>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</si>
  <si>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</si>
  <si>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</si>
  <si>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</si>
  <si>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</si>
  <si>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</si>
  <si>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</si>
  <si>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</si>
  <si>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</si>
  <si>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</si>
  <si>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</si>
  <si>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</si>
  <si>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</si>
  <si>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</si>
  <si>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</si>
  <si>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</si>
  <si>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</si>
  <si>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</si>
  <si>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</si>
  <si>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</si>
  <si>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</si>
  <si>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</si>
  <si>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</si>
  <si>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</si>
  <si>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</si>
  <si>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</si>
  <si>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</si>
  <si>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</si>
  <si>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</si>
  <si>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</si>
  <si>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</si>
  <si>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</si>
  <si>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</si>
  <si>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</si>
  <si>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</si>
  <si>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</si>
  <si>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</si>
  <si>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</si>
  <si>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</si>
  <si>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</si>
  <si>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</si>
  <si>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</si>
  <si>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</si>
  <si>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</si>
  <si>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</si>
  <si>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</si>
  <si>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</si>
  <si>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</si>
  <si>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</si>
  <si>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</si>
  <si>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</si>
  <si>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</si>
  <si>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</si>
  <si>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</si>
  <si>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</si>
  <si>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</si>
  <si>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</si>
  <si>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</si>
  <si>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</si>
  <si>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</si>
  <si>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</si>
  <si>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</si>
  <si>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494006</t>
    <phoneticPr fontId="1"/>
  </si>
  <si>
    <t>494007</t>
    <phoneticPr fontId="1"/>
  </si>
  <si>
    <t>東桜学館高</t>
    <rPh sb="0" eb="2">
      <t>ヒガシサクラ</t>
    </rPh>
    <rPh sb="2" eb="4">
      <t>ガッカン</t>
    </rPh>
    <rPh sb="4" eb="5">
      <t>ダカ</t>
    </rPh>
    <phoneticPr fontId="1"/>
  </si>
  <si>
    <t>ﾄｳｵｳｶﾞｯｶﾝｺｳｺｳ</t>
    <phoneticPr fontId="1"/>
  </si>
  <si>
    <t>谷地高</t>
    <phoneticPr fontId="1"/>
  </si>
  <si>
    <t>ﾔﾏｶﾞﾀﾛｳｶﾞｯｺｳ</t>
    <phoneticPr fontId="1"/>
  </si>
  <si>
    <t>神室高真室川</t>
    <rPh sb="0" eb="2">
      <t>カムロ</t>
    </rPh>
    <rPh sb="2" eb="3">
      <t>コウ</t>
    </rPh>
    <phoneticPr fontId="1"/>
  </si>
  <si>
    <t>ｼﾝｼﾞｮｳｶﾑﾛｻﾝｷﾞｮｳｺｳｺｳﾏﾑﾛｶﾞﾜｺｳ</t>
    <phoneticPr fontId="1"/>
  </si>
  <si>
    <t>063134</t>
    <phoneticPr fontId="1"/>
  </si>
  <si>
    <t>063108</t>
    <phoneticPr fontId="1"/>
  </si>
  <si>
    <t>063119</t>
    <phoneticPr fontId="1"/>
  </si>
  <si>
    <t>063142</t>
    <phoneticPr fontId="1"/>
  </si>
  <si>
    <t>金井中</t>
  </si>
  <si>
    <t>高楯中</t>
  </si>
  <si>
    <t>山寺中</t>
  </si>
  <si>
    <t>蔵王一中</t>
  </si>
  <si>
    <t>蔵王二中</t>
  </si>
  <si>
    <t>ﾔﾏｶﾞﾀｹﾝﾘﾂﾔﾏｶﾞﾀﾛｳｶﾞｯｺｳ</t>
    <phoneticPr fontId="1"/>
  </si>
  <si>
    <t>宮川中</t>
    <phoneticPr fontId="1"/>
  </si>
  <si>
    <t>天童一中</t>
    <rPh sb="2" eb="3">
      <t>イチ</t>
    </rPh>
    <phoneticPr fontId="1"/>
  </si>
  <si>
    <t>ﾃﾝﾄﾞｳｼﾘﾂﾀﾞｲｲﾁﾁｭｳｶﾞｯｺｳ</t>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</si>
  <si>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</si>
  <si>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</si>
  <si>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</si>
  <si>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</si>
  <si>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</si>
  <si>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</si>
  <si>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</si>
  <si>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</si>
  <si>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</si>
  <si>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</si>
  <si>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</si>
  <si>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</si>
  <si>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</si>
  <si>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</si>
  <si>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</si>
  <si>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ｼﾗﾀｶﾁｮｳﾘﾂｼﾗﾀｶﾁｭｳｶﾞｯｺｳ</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</si>
  <si>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</si>
  <si>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</si>
  <si>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</si>
  <si>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</si>
  <si>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</si>
  <si>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</si>
  <si>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</si>
  <si>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</si>
  <si>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</si>
  <si>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</si>
  <si>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</si>
  <si>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ﾔﾏｶﾞﾀｼﾘﾂﾀﾞｲﾊﾁﾁｭｳｶﾞｯｺｳ</t>
    <phoneticPr fontId="1"/>
  </si>
  <si>
    <t>作谷沢中</t>
    <rPh sb="0" eb="1">
      <t>サク</t>
    </rPh>
    <rPh sb="1" eb="2">
      <t>タニ</t>
    </rPh>
    <rPh sb="2" eb="3">
      <t>サワ</t>
    </rPh>
    <rPh sb="3" eb="4">
      <t>チュウ</t>
    </rPh>
    <phoneticPr fontId="1"/>
  </si>
  <si>
    <t>ﾔﾏﾉﾍﾞﾁｮｳﾘﾂｻｸﾔｻﾞﾜﾁｭｳｶﾞｯｺｳ</t>
    <phoneticPr fontId="1"/>
  </si>
  <si>
    <t>町立朝日中</t>
    <rPh sb="0" eb="2">
      <t>チョウリツ</t>
    </rPh>
    <rPh sb="2" eb="4">
      <t>アサヒ</t>
    </rPh>
    <rPh sb="4" eb="5">
      <t>チュウ</t>
    </rPh>
    <phoneticPr fontId="1"/>
  </si>
  <si>
    <t>ｱｻﾋﾁｮｳﾘﾂｱｻﾋﾁｭｳｶﾞｯｺｳ</t>
    <phoneticPr fontId="1"/>
  </si>
  <si>
    <t>東根三中</t>
    <rPh sb="0" eb="2">
      <t>ヒガシネ</t>
    </rPh>
    <rPh sb="2" eb="3">
      <t>サン</t>
    </rPh>
    <rPh sb="3" eb="4">
      <t>チュウ</t>
    </rPh>
    <phoneticPr fontId="1"/>
  </si>
  <si>
    <t>ﾋｶﾞｼﾈｼﾘﾂﾀﾞｲｻﾝﾁｭｳｶﾞｯｺｳ</t>
    <phoneticPr fontId="1"/>
  </si>
  <si>
    <t>日新中</t>
    <rPh sb="2" eb="3">
      <t>チュウ</t>
    </rPh>
    <phoneticPr fontId="1"/>
  </si>
  <si>
    <t>八向中</t>
    <rPh sb="2" eb="3">
      <t>チュウ</t>
    </rPh>
    <phoneticPr fontId="1"/>
  </si>
  <si>
    <t>ｼﾝｼﾞｮｳｼﾘﾂﾆｯｼﾝﾁｭｳｶﾞｯｺｳ</t>
    <phoneticPr fontId="1"/>
  </si>
  <si>
    <t>ｼﾝｼﾞｮｳｼﾘﾂﾔﾑｷﾁｭｳｶﾞｯｺｳ</t>
    <phoneticPr fontId="1"/>
  </si>
  <si>
    <t>金山中</t>
    <rPh sb="0" eb="2">
      <t>カネヤマ</t>
    </rPh>
    <rPh sb="2" eb="3">
      <t>チュウ</t>
    </rPh>
    <phoneticPr fontId="1"/>
  </si>
  <si>
    <t>ｶﾈﾔﾏﾁｮｳﾘﾂｶﾈﾔﾏﾁｭｳｶﾞｯｺｳ</t>
    <phoneticPr fontId="1"/>
  </si>
  <si>
    <t>大蔵中</t>
    <rPh sb="0" eb="2">
      <t>オオクラ</t>
    </rPh>
    <rPh sb="2" eb="3">
      <t>チュウ</t>
    </rPh>
    <phoneticPr fontId="1"/>
  </si>
  <si>
    <t>ｵｵｸﾗｿﾝﾘﾂｵｵｸﾗﾁｭｳｶﾞｯｺｳ</t>
    <phoneticPr fontId="1"/>
  </si>
  <si>
    <t>鮭川中</t>
    <rPh sb="0" eb="1">
      <t>サケ</t>
    </rPh>
    <rPh sb="1" eb="2">
      <t>カワ</t>
    </rPh>
    <rPh sb="2" eb="3">
      <t>チュウ</t>
    </rPh>
    <phoneticPr fontId="1"/>
  </si>
  <si>
    <t>戸沢中</t>
    <rPh sb="0" eb="2">
      <t>トザワ</t>
    </rPh>
    <rPh sb="2" eb="3">
      <t>チュウ</t>
    </rPh>
    <phoneticPr fontId="1"/>
  </si>
  <si>
    <t>ｻｹｶﾜｿﾝﾘﾂｻｹｶﾜﾁｭｳｶﾞｯｺｳ</t>
    <phoneticPr fontId="1"/>
  </si>
  <si>
    <t>ﾄｻﾞﾜｿﾝﾘﾂﾄｻﾞﾜﾁｭｳｶﾞｯｺｳ</t>
    <phoneticPr fontId="1"/>
  </si>
  <si>
    <t>米沢七中</t>
    <rPh sb="0" eb="2">
      <t>ヨネザワ</t>
    </rPh>
    <rPh sb="2" eb="3">
      <t>ナナ</t>
    </rPh>
    <rPh sb="3" eb="4">
      <t>チュウ</t>
    </rPh>
    <phoneticPr fontId="2"/>
  </si>
  <si>
    <t>ﾖﾈｻﾞﾜｼﾘﾂﾀﾞｲｼﾁﾁｭｳｶﾞｯｺｳ</t>
    <phoneticPr fontId="1"/>
  </si>
  <si>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</si>
  <si>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</si>
  <si>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</si>
  <si>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</si>
  <si>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</si>
  <si>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</si>
  <si>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</si>
  <si>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</si>
  <si>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</si>
  <si>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</si>
  <si>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</si>
  <si>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</si>
  <si>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</si>
  <si>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</si>
  <si>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</si>
  <si>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ﾀｶﾊﾀﾁｮｳﾘﾂﾀｶﾊﾀﾁｭｳｶﾞｯｺｳ</t>
    <phoneticPr fontId="1"/>
  </si>
  <si>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</si>
  <si>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</si>
  <si>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</si>
  <si>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男子 1500m</t>
    <rPh sb="0" eb="2">
      <t>ダンシ</t>
    </rPh>
    <phoneticPr fontId="1"/>
  </si>
  <si>
    <t>男子 5000m</t>
    <rPh sb="0" eb="2">
      <t>ダンシ</t>
    </rPh>
    <phoneticPr fontId="1"/>
  </si>
  <si>
    <t>00800</t>
    <phoneticPr fontId="1"/>
  </si>
  <si>
    <t>01100</t>
    <phoneticPr fontId="1"/>
  </si>
  <si>
    <t>ﾀﾞﾝｼ 110mH (1.067m)</t>
    <phoneticPr fontId="1"/>
  </si>
  <si>
    <t>男中１１０ｍＨ(0.914m)</t>
    <phoneticPr fontId="1"/>
  </si>
  <si>
    <t>女子 3000m</t>
  </si>
  <si>
    <t>女子 3000m</t>
    <phoneticPr fontId="1"/>
  </si>
  <si>
    <t>01000</t>
    <phoneticPr fontId="1"/>
  </si>
  <si>
    <t>所属</t>
    <rPh sb="0" eb="2">
      <t>ショゾク</t>
    </rPh>
    <phoneticPr fontId="1"/>
  </si>
  <si>
    <t>氏名加工</t>
    <rPh sb="0" eb="2">
      <t>シメイ</t>
    </rPh>
    <rPh sb="2" eb="4">
      <t>カコウ</t>
    </rPh>
    <phoneticPr fontId="1"/>
  </si>
  <si>
    <t>円</t>
  </si>
  <si>
    <t>×</t>
  </si>
  <si>
    <t>合計</t>
  </si>
  <si>
    <t>所属名（学校名）</t>
  </si>
  <si>
    <t>参　加　料　受　領　書</t>
  </si>
  <si>
    <t>様</t>
  </si>
  <si>
    <t>申込責任者名　　</t>
  </si>
  <si>
    <t>金</t>
    <rPh sb="0" eb="1">
      <t>キン</t>
    </rPh>
    <phoneticPr fontId="1"/>
  </si>
  <si>
    <t>円也</t>
    <phoneticPr fontId="1"/>
  </si>
  <si>
    <t>参加料として、上記金額を受領いたしました。</t>
  </si>
  <si>
    <t>印</t>
  </si>
  <si>
    <t>参加料内訳</t>
    <rPh sb="0" eb="2">
      <t>サンカ</t>
    </rPh>
    <rPh sb="2" eb="3">
      <t>リョウ</t>
    </rPh>
    <rPh sb="3" eb="5">
      <t>ウチワケ</t>
    </rPh>
    <phoneticPr fontId="8"/>
  </si>
  <si>
    <t>SX</t>
    <phoneticPr fontId="1"/>
  </si>
  <si>
    <t>SX</t>
    <phoneticPr fontId="1"/>
  </si>
  <si>
    <t>＝</t>
    <phoneticPr fontId="8"/>
  </si>
  <si>
    <t>男子小学 1000m</t>
    <rPh sb="0" eb="2">
      <t>ダンシ</t>
    </rPh>
    <rPh sb="2" eb="4">
      <t>ショウガク</t>
    </rPh>
    <phoneticPr fontId="1"/>
  </si>
  <si>
    <t>me 1000m</t>
    <phoneticPr fontId="1"/>
  </si>
  <si>
    <t>00750</t>
    <phoneticPr fontId="1"/>
  </si>
  <si>
    <t>男子 3000m</t>
    <rPh sb="0" eb="2">
      <t>ダンシ</t>
    </rPh>
    <phoneticPr fontId="1"/>
  </si>
  <si>
    <t>m 3000m</t>
    <phoneticPr fontId="1"/>
  </si>
  <si>
    <t>女子小学 800m</t>
    <rPh sb="0" eb="2">
      <t>ジョシ</t>
    </rPh>
    <rPh sb="2" eb="4">
      <t>ショウガク</t>
    </rPh>
    <phoneticPr fontId="1"/>
  </si>
  <si>
    <t>we 800m</t>
    <phoneticPr fontId="1"/>
  </si>
  <si>
    <t>00650</t>
    <phoneticPr fontId="1"/>
  </si>
  <si>
    <t>女子 1500m</t>
  </si>
  <si>
    <t>女子 1500m</t>
    <phoneticPr fontId="1"/>
  </si>
  <si>
    <t>女子 5000m</t>
  </si>
  <si>
    <t>女子 5000m</t>
    <phoneticPr fontId="1"/>
  </si>
  <si>
    <t>w 1500m</t>
  </si>
  <si>
    <t>w 3000m</t>
  </si>
  <si>
    <t>w 5000m</t>
  </si>
  <si>
    <t>分</t>
  </si>
  <si>
    <t>秒</t>
  </si>
  <si>
    <t>小学生</t>
    <rPh sb="0" eb="2">
      <t>ショウガク</t>
    </rPh>
    <rPh sb="2" eb="3">
      <t>セイ</t>
    </rPh>
    <phoneticPr fontId="8"/>
  </si>
  <si>
    <t>一般財団法人　山形陸上競技協会</t>
    <rPh sb="0" eb="2">
      <t>イッパン</t>
    </rPh>
    <rPh sb="2" eb="4">
      <t>ザイダン</t>
    </rPh>
    <rPh sb="4" eb="6">
      <t>ホウジン</t>
    </rPh>
    <rPh sb="7" eb="9">
      <t>ヤマガタ</t>
    </rPh>
    <rPh sb="9" eb="15">
      <t>リク</t>
    </rPh>
    <phoneticPr fontId="1"/>
  </si>
  <si>
    <t>萩野学園</t>
    <rPh sb="2" eb="4">
      <t>ガクエン</t>
    </rPh>
    <phoneticPr fontId="1"/>
  </si>
  <si>
    <t>ｼﾝｼﾞｮｳｼﾘﾂﾊｷﾞﾉｶﾞｸｴﾝ</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</si>
  <si>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</si>
  <si>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</si>
  <si>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</si>
  <si>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</si>
  <si>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</si>
  <si>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</si>
  <si>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</si>
  <si>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</si>
  <si>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</si>
  <si>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</si>
  <si>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</si>
  <si>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</si>
  <si>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</si>
  <si>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</si>
  <si>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申込人数</t>
    <rPh sb="0" eb="2">
      <t>モウシコミ</t>
    </rPh>
    <rPh sb="2" eb="4">
      <t>ニンズウ</t>
    </rPh>
    <phoneticPr fontId="1"/>
  </si>
  <si>
    <t>申込責任者</t>
    <rPh sb="0" eb="2">
      <t>モウシコミ</t>
    </rPh>
    <rPh sb="2" eb="5">
      <t>セキニンシャ</t>
    </rPh>
    <phoneticPr fontId="1"/>
  </si>
  <si>
    <t>中学生以上</t>
    <rPh sb="0" eb="2">
      <t>チュウガク</t>
    </rPh>
    <rPh sb="2" eb="3">
      <t>セイ</t>
    </rPh>
    <rPh sb="3" eb="5">
      <t>イジョウ</t>
    </rPh>
    <phoneticPr fontId="26"/>
  </si>
  <si>
    <t>小学生</t>
    <rPh sb="0" eb="3">
      <t>ショウガクセイ</t>
    </rPh>
    <phoneticPr fontId="26"/>
  </si>
  <si>
    <t>中学生以上</t>
    <rPh sb="0" eb="2">
      <t>チュウガク</t>
    </rPh>
    <rPh sb="2" eb="3">
      <t>セイ</t>
    </rPh>
    <rPh sb="3" eb="5">
      <t>イジョウ</t>
    </rPh>
    <phoneticPr fontId="8"/>
  </si>
  <si>
    <t>人</t>
    <rPh sb="0" eb="1">
      <t>ニン</t>
    </rPh>
    <phoneticPr fontId="8"/>
  </si>
  <si>
    <t>第５６回山形県長距離記録会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</si>
  <si>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ただし、第56回山形県長距離記録会の</t>
    <rPh sb="4" eb="5">
      <t>ダイ</t>
    </rPh>
    <rPh sb="7" eb="8">
      <t>カイ</t>
    </rPh>
    <rPh sb="8" eb="10">
      <t>ヤマガタ</t>
    </rPh>
    <rPh sb="10" eb="11">
      <t>ケン</t>
    </rPh>
    <rPh sb="11" eb="14">
      <t>チョウキョリ</t>
    </rPh>
    <rPh sb="14" eb="16">
      <t>キロク</t>
    </rPh>
    <rPh sb="16" eb="17">
      <t>カイ</t>
    </rPh>
    <phoneticPr fontId="1"/>
  </si>
  <si>
    <t>令和 元年   月     日</t>
    <rPh sb="0" eb="2">
      <t>レイワ</t>
    </rPh>
    <rPh sb="3" eb="4">
      <t>ゲン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</si>
</sst>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quot;年&quot;m&quot;月&quot;d&quot;日&quot;;@"/>
  </numFmts>
  <fonts count="30"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sz val="16"/>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4">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7" fillId="0" borderId="0">
      <alignment vertical="center"/>
    </xf>
    <xf numFmtId="0" fontId="28" fillId="0" borderId="0" applyNumberFormat="0" applyFill="0" applyBorder="0" applyAlignment="0" applyProtection="0">
      <alignment vertical="center"/>
    </xf>
  </cellStyleXfs>
  <cellXfs count="178">
    <xf numFmtId="0" fontId="0" fillId="0" borderId="0" xfId="0">
      <alignment vertical="center"/>
    </xf>
    <xf numFmtId="0" fontId="17" fillId="0" borderId="0" xfId="1">
      <alignment vertical="center"/>
    </xf>
    <xf numFmtId="49" fontId="17" fillId="0" borderId="0" xfId="1" applyNumberFormat="1">
      <alignmen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quotePrefix="1" applyFont="1" applyFill="1" applyProtection="1">
      <alignment vertical="center"/>
    </xf>
    <xf numFmtId="0" fontId="17" fillId="0" borderId="0" xfId="0" applyFont="1">
      <alignment vertical="center"/>
    </xf>
    <xf numFmtId="49" fontId="17" fillId="0" borderId="0" xfId="0" applyNumberFormat="1" applyFont="1">
      <alignment vertical="center"/>
    </xf>
    <xf numFmtId="0" fontId="17" fillId="3" borderId="0" xfId="0" applyFont="1" applyFill="1">
      <alignment vertical="center"/>
    </xf>
    <xf numFmtId="0" fontId="18" fillId="2" borderId="5" xfId="0"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12" xfId="0" applyNumberFormat="1" applyFont="1" applyFill="1" applyBorder="1" applyAlignment="1" applyProtection="1">
      <alignment horizontal="center" vertical="center" shrinkToFit="1"/>
      <protection locked="0"/>
    </xf>
    <xf numFmtId="49" fontId="18" fillId="2" borderId="13" xfId="0" applyNumberFormat="1"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6" fillId="0" borderId="0" xfId="0" applyFont="1">
      <alignment vertical="center"/>
    </xf>
    <xf numFmtId="0" fontId="18" fillId="0" borderId="17"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Protection="1">
      <alignment vertical="center"/>
    </xf>
    <xf numFmtId="0" fontId="18" fillId="0" borderId="0" xfId="0" applyFont="1" applyFill="1" applyAlignment="1" applyProtection="1">
      <alignment vertical="center" shrinkToFit="1"/>
    </xf>
    <xf numFmtId="0" fontId="18" fillId="0" borderId="0" xfId="0" quotePrefix="1" applyFont="1" applyFill="1" applyProtection="1">
      <alignment vertical="center"/>
    </xf>
    <xf numFmtId="0" fontId="18" fillId="3" borderId="0" xfId="0" applyFont="1" applyFill="1" applyAlignment="1" applyProtection="1">
      <alignment vertical="center" shrinkToFit="1"/>
    </xf>
    <xf numFmtId="0" fontId="18" fillId="3" borderId="0" xfId="0" applyFont="1" applyFill="1" applyAlignment="1" applyProtection="1">
      <alignment horizontal="left" vertical="center"/>
    </xf>
    <xf numFmtId="0" fontId="16" fillId="0" borderId="0" xfId="0" applyNumberFormat="1" applyFont="1">
      <alignment vertical="center"/>
    </xf>
    <xf numFmtId="0" fontId="16" fillId="0" borderId="0" xfId="0" applyFont="1" applyAlignment="1">
      <alignment horizontal="center" vertical="center"/>
    </xf>
    <xf numFmtId="0" fontId="16" fillId="0" borderId="0" xfId="0" applyNumberFormat="1" applyFont="1" applyAlignment="1">
      <alignment horizontal="center" vertical="center"/>
    </xf>
    <xf numFmtId="49" fontId="17" fillId="0" borderId="0" xfId="0" applyNumberFormat="1" applyFont="1" applyFill="1">
      <alignment vertical="center"/>
    </xf>
    <xf numFmtId="0" fontId="17" fillId="0" borderId="0" xfId="0" applyFont="1" applyFill="1">
      <alignment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6" fontId="11" fillId="0" borderId="0" xfId="0" applyNumberFormat="1" applyFont="1" applyBorder="1" applyAlignment="1">
      <alignment horizontal="center" vertical="center"/>
    </xf>
    <xf numFmtId="176"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xf numFmtId="0" fontId="11" fillId="0" borderId="22" xfId="0" applyFont="1" applyBorder="1" applyAlignment="1">
      <alignment vertical="center"/>
    </xf>
    <xf numFmtId="0" fontId="11" fillId="0" borderId="0" xfId="0" applyFont="1" applyBorder="1" applyAlignment="1"/>
    <xf numFmtId="0" fontId="11" fillId="0" borderId="23" xfId="0" applyFont="1" applyBorder="1" applyAlignment="1">
      <alignment vertical="center"/>
    </xf>
    <xf numFmtId="176" fontId="11" fillId="0" borderId="0" xfId="0" applyNumberFormat="1" applyFont="1" applyBorder="1" applyAlignment="1"/>
    <xf numFmtId="0" fontId="11" fillId="0" borderId="24" xfId="0" applyFont="1" applyBorder="1" applyAlignment="1">
      <alignment vertical="center"/>
    </xf>
    <xf numFmtId="176" fontId="11" fillId="0" borderId="24" xfId="0" applyNumberFormat="1" applyFont="1" applyBorder="1" applyAlignment="1">
      <alignment vertical="center"/>
    </xf>
    <xf numFmtId="0" fontId="10" fillId="0" borderId="0" xfId="0" applyFont="1"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0" xfId="0" applyFont="1" applyBorder="1" applyAlignment="1">
      <alignment horizontal="left" vertical="center"/>
    </xf>
    <xf numFmtId="0" fontId="11" fillId="0" borderId="23" xfId="0" applyFont="1" applyBorder="1" applyAlignment="1">
      <alignment horizontal="left" vertical="center"/>
    </xf>
    <xf numFmtId="0" fontId="10" fillId="0" borderId="22" xfId="0" applyFont="1" applyBorder="1" applyAlignment="1"/>
    <xf numFmtId="0" fontId="10" fillId="0" borderId="23" xfId="0" applyFont="1" applyBorder="1" applyAlignment="1"/>
    <xf numFmtId="176" fontId="10" fillId="0" borderId="0" xfId="0" applyNumberFormat="1" applyFont="1" applyBorder="1" applyAlignment="1">
      <alignment horizontal="center"/>
    </xf>
    <xf numFmtId="176" fontId="10" fillId="0" borderId="0" xfId="0" applyNumberFormat="1" applyFont="1" applyBorder="1" applyAlignment="1"/>
    <xf numFmtId="0" fontId="10" fillId="0" borderId="0" xfId="0" applyFont="1" applyBorder="1" applyAlignment="1">
      <alignment horizontal="center"/>
    </xf>
    <xf numFmtId="0" fontId="10" fillId="0" borderId="0" xfId="0" applyFont="1" applyAlignment="1"/>
    <xf numFmtId="0" fontId="0" fillId="0" borderId="0" xfId="0" applyFont="1" applyAlignment="1"/>
    <xf numFmtId="176" fontId="15" fillId="0" borderId="0" xfId="0" applyNumberFormat="1" applyFont="1" applyBorder="1" applyAlignment="1"/>
    <xf numFmtId="176" fontId="15" fillId="0" borderId="12" xfId="0" applyNumberFormat="1" applyFont="1" applyBorder="1" applyAlignment="1"/>
    <xf numFmtId="176" fontId="15" fillId="0" borderId="28" xfId="0" applyNumberFormat="1" applyFont="1" applyBorder="1" applyAlignment="1"/>
    <xf numFmtId="0" fontId="14" fillId="0" borderId="0" xfId="0" applyFont="1" applyBorder="1" applyAlignment="1">
      <alignment horizontal="center"/>
    </xf>
    <xf numFmtId="176" fontId="12" fillId="0" borderId="0" xfId="0" applyNumberFormat="1" applyFont="1" applyBorder="1" applyAlignment="1">
      <alignment horizontal="center"/>
    </xf>
    <xf numFmtId="0" fontId="11" fillId="0" borderId="3" xfId="0" applyFont="1" applyBorder="1" applyAlignment="1">
      <alignment vertical="center"/>
    </xf>
    <xf numFmtId="0" fontId="17" fillId="0" borderId="0" xfId="0" applyNumberFormat="1" applyFont="1" applyFill="1">
      <alignment vertical="center"/>
    </xf>
    <xf numFmtId="49" fontId="18" fillId="2" borderId="29" xfId="0" applyNumberFormat="1" applyFont="1" applyFill="1" applyBorder="1" applyAlignment="1" applyProtection="1">
      <alignment horizontal="center" vertical="center" shrinkToFit="1"/>
    </xf>
    <xf numFmtId="49" fontId="18" fillId="2" borderId="12" xfId="0" applyNumberFormat="1" applyFont="1" applyFill="1" applyBorder="1" applyAlignment="1" applyProtection="1">
      <alignment horizontal="center" vertical="center" shrinkToFit="1"/>
    </xf>
    <xf numFmtId="49" fontId="18" fillId="2" borderId="28" xfId="0" applyNumberFormat="1"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8" fillId="0" borderId="0" xfId="0" applyNumberFormat="1" applyFont="1" applyFill="1" applyProtection="1">
      <alignment vertical="center"/>
    </xf>
    <xf numFmtId="0" fontId="18" fillId="0" borderId="0" xfId="0" applyNumberFormat="1" applyFont="1" applyFill="1" applyAlignment="1" applyProtection="1">
      <alignment vertical="center" shrinkToFit="1"/>
    </xf>
    <xf numFmtId="0" fontId="18" fillId="3" borderId="0" xfId="0" applyNumberFormat="1" applyFont="1" applyFill="1" applyProtection="1">
      <alignment vertical="center"/>
    </xf>
    <xf numFmtId="0" fontId="18" fillId="0" borderId="0" xfId="0" quotePrefix="1" applyNumberFormat="1" applyFont="1" applyFill="1" applyProtection="1">
      <alignment vertical="center"/>
    </xf>
    <xf numFmtId="49" fontId="18"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21" fillId="0" borderId="27" xfId="0" applyFont="1" applyBorder="1" applyAlignment="1" applyProtection="1">
      <alignment horizontal="left" vertical="center"/>
    </xf>
    <xf numFmtId="49" fontId="29" fillId="0" borderId="27" xfId="2" applyNumberFormat="1"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3" borderId="27" xfId="0" applyFont="1" applyFill="1" applyBorder="1" applyAlignment="1" applyProtection="1">
      <alignment horizontal="center" vertical="center"/>
    </xf>
    <xf numFmtId="0" fontId="0" fillId="0" borderId="0" xfId="0" applyBorder="1" applyAlignment="1" applyProtection="1">
      <alignment horizontal="center" vertical="center"/>
    </xf>
    <xf numFmtId="0" fontId="18" fillId="0" borderId="0" xfId="0" applyFont="1" applyProtection="1">
      <alignment vertical="center"/>
    </xf>
    <xf numFmtId="0" fontId="0" fillId="0" borderId="0" xfId="0" applyFill="1" applyProtection="1">
      <alignment vertical="center"/>
    </xf>
    <xf numFmtId="0" fontId="18" fillId="2" borderId="0" xfId="0" applyFont="1" applyFill="1" applyProtection="1">
      <alignment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6" fillId="0" borderId="0" xfId="0" applyFont="1" applyProtection="1">
      <alignment vertical="center"/>
    </xf>
    <xf numFmtId="0" fontId="18" fillId="2" borderId="19" xfId="0" applyFont="1" applyFill="1" applyBorder="1" applyAlignment="1" applyProtection="1">
      <alignment horizontal="center" vertical="center"/>
    </xf>
    <xf numFmtId="0" fontId="0" fillId="3" borderId="0" xfId="0" applyFill="1" applyProtection="1">
      <alignment vertical="center"/>
    </xf>
    <xf numFmtId="0" fontId="18" fillId="2" borderId="20"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18" fillId="2" borderId="2" xfId="0" applyFont="1" applyFill="1" applyBorder="1" applyProtection="1">
      <alignment vertical="center"/>
    </xf>
    <xf numFmtId="0" fontId="18" fillId="2" borderId="3" xfId="0" applyFont="1" applyFill="1" applyBorder="1" applyProtection="1">
      <alignment vertical="center"/>
    </xf>
    <xf numFmtId="0" fontId="19" fillId="2" borderId="3" xfId="0" applyFont="1" applyFill="1" applyBorder="1" applyAlignment="1" applyProtection="1">
      <alignment horizontal="right" vertical="center"/>
    </xf>
    <xf numFmtId="0" fontId="19" fillId="2" borderId="4" xfId="0" applyFont="1" applyFill="1" applyBorder="1" applyAlignment="1" applyProtection="1">
      <alignment horizontal="center" vertical="center"/>
    </xf>
    <xf numFmtId="0" fontId="18" fillId="2" borderId="0" xfId="0" applyFont="1" applyFill="1" applyBorder="1" applyProtection="1">
      <alignment vertical="center"/>
    </xf>
    <xf numFmtId="0" fontId="19" fillId="2" borderId="0" xfId="0" applyFont="1" applyFill="1" applyBorder="1" applyAlignment="1" applyProtection="1">
      <alignment horizontal="right" vertical="center"/>
    </xf>
    <xf numFmtId="0" fontId="20"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8" fillId="0" borderId="0" xfId="0" applyNumberFormat="1" applyFont="1" applyProtection="1">
      <alignment vertical="center"/>
    </xf>
    <xf numFmtId="0" fontId="0" fillId="0" borderId="0" xfId="0" applyNumberFormat="1" applyFill="1" applyProtection="1">
      <alignment vertical="center"/>
    </xf>
    <xf numFmtId="0" fontId="16" fillId="0" borderId="0" xfId="0" applyNumberFormat="1" applyFont="1" applyProtection="1">
      <alignment vertical="center"/>
    </xf>
    <xf numFmtId="0" fontId="0" fillId="0" borderId="0" xfId="0" applyNumberFormat="1" applyProtection="1">
      <alignment vertical="center"/>
    </xf>
    <xf numFmtId="0" fontId="18" fillId="2" borderId="0" xfId="0" applyNumberFormat="1" applyFont="1" applyFill="1" applyProtection="1">
      <alignment vertical="center"/>
    </xf>
    <xf numFmtId="0" fontId="20" fillId="2" borderId="0" xfId="0" applyNumberFormat="1" applyFont="1" applyFill="1" applyAlignment="1" applyProtection="1">
      <alignment horizontal="right" vertical="center"/>
    </xf>
    <xf numFmtId="0" fontId="19" fillId="2" borderId="0" xfId="0" applyNumberFormat="1" applyFont="1" applyFill="1" applyAlignment="1" applyProtection="1">
      <alignment horizontal="center" vertical="center"/>
    </xf>
    <xf numFmtId="0" fontId="18" fillId="2" borderId="21" xfId="0" applyFont="1" applyFill="1" applyBorder="1" applyAlignment="1" applyProtection="1">
      <alignment horizontal="center" vertical="center" shrinkToFit="1"/>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49" fontId="16" fillId="0" borderId="0" xfId="0" applyNumberFormat="1"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shrinkToFit="1"/>
    </xf>
    <xf numFmtId="0" fontId="21" fillId="0" borderId="27" xfId="0" applyFont="1" applyBorder="1" applyAlignment="1" applyProtection="1">
      <alignment horizontal="left" vertical="center"/>
    </xf>
    <xf numFmtId="0" fontId="21" fillId="0" borderId="27" xfId="0" applyFont="1" applyBorder="1" applyAlignment="1" applyProtection="1">
      <alignment horizontal="center" vertical="center"/>
      <protection locked="0"/>
    </xf>
    <xf numFmtId="0" fontId="25" fillId="3" borderId="0" xfId="0" applyFont="1" applyFill="1" applyAlignment="1" applyProtection="1">
      <alignment horizontal="center" vertical="center"/>
    </xf>
    <xf numFmtId="49" fontId="21" fillId="0" borderId="27" xfId="0" applyNumberFormat="1" applyFont="1" applyBorder="1" applyAlignment="1" applyProtection="1">
      <alignment horizontal="center" vertical="center"/>
      <protection locked="0"/>
    </xf>
    <xf numFmtId="49" fontId="29" fillId="0" borderId="27" xfId="2" applyNumberFormat="1" applyFont="1" applyBorder="1" applyAlignment="1" applyProtection="1">
      <alignment horizontal="center" vertical="center"/>
      <protection locked="0"/>
    </xf>
    <xf numFmtId="0" fontId="25" fillId="3" borderId="0" xfId="0" applyFont="1" applyFill="1" applyAlignment="1" applyProtection="1">
      <alignment vertical="center" wrapText="1"/>
    </xf>
    <xf numFmtId="0" fontId="21" fillId="0" borderId="27" xfId="0" applyFont="1" applyBorder="1" applyAlignment="1" applyProtection="1">
      <alignment horizontal="center" vertical="center"/>
    </xf>
    <xf numFmtId="0" fontId="21" fillId="0" borderId="27" xfId="0" applyFont="1" applyBorder="1" applyAlignment="1" applyProtection="1">
      <alignment horizontal="left" vertical="center" wrapText="1"/>
    </xf>
    <xf numFmtId="0" fontId="22" fillId="2" borderId="0" xfId="0" applyNumberFormat="1" applyFont="1" applyFill="1" applyAlignment="1" applyProtection="1">
      <alignment horizontal="center" vertical="center"/>
    </xf>
    <xf numFmtId="0" fontId="18" fillId="2" borderId="30"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11"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3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2" borderId="33" xfId="0" applyFont="1" applyFill="1" applyBorder="1" applyAlignment="1" applyProtection="1">
      <alignment horizontal="center" vertical="center" shrinkToFit="1"/>
    </xf>
    <xf numFmtId="0" fontId="18" fillId="2" borderId="34" xfId="0" applyFont="1" applyFill="1" applyBorder="1" applyAlignment="1" applyProtection="1">
      <alignment horizontal="center" vertical="center" shrinkToFit="1"/>
    </xf>
    <xf numFmtId="0" fontId="22" fillId="2" borderId="0" xfId="0" applyFont="1" applyFill="1" applyAlignment="1" applyProtection="1">
      <alignment horizontal="center" vertical="center"/>
    </xf>
    <xf numFmtId="177" fontId="18" fillId="2" borderId="0" xfId="0" applyNumberFormat="1" applyFont="1" applyFill="1" applyAlignment="1" applyProtection="1">
      <alignment horizontal="right" vertical="center"/>
      <protection locked="0"/>
    </xf>
    <xf numFmtId="0" fontId="20" fillId="2" borderId="3" xfId="0" applyFont="1" applyFill="1" applyBorder="1" applyAlignment="1" applyProtection="1">
      <alignment horizontal="center" vertical="center" shrinkToFit="1"/>
    </xf>
    <xf numFmtId="0" fontId="18" fillId="2" borderId="46" xfId="0" applyFont="1" applyFill="1" applyBorder="1" applyAlignment="1" applyProtection="1">
      <alignment horizontal="left" vertical="center" shrinkToFit="1"/>
      <protection locked="0"/>
    </xf>
    <xf numFmtId="0" fontId="18" fillId="2" borderId="47" xfId="0" applyFont="1" applyFill="1" applyBorder="1" applyAlignment="1" applyProtection="1">
      <alignment horizontal="left" vertical="center" shrinkToFit="1"/>
      <protection locked="0"/>
    </xf>
    <xf numFmtId="49" fontId="22" fillId="2" borderId="0" xfId="0" applyNumberFormat="1" applyFont="1" applyFill="1" applyAlignment="1" applyProtection="1">
      <alignment horizontal="center" vertical="center"/>
    </xf>
    <xf numFmtId="0" fontId="18" fillId="2" borderId="44" xfId="0" applyFont="1" applyFill="1" applyBorder="1" applyAlignment="1" applyProtection="1">
      <alignment horizontal="center" vertical="center" shrinkToFit="1"/>
    </xf>
    <xf numFmtId="0" fontId="18" fillId="2" borderId="45" xfId="0"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xf>
    <xf numFmtId="0" fontId="20" fillId="2" borderId="38" xfId="0" applyFont="1" applyFill="1" applyBorder="1" applyAlignment="1" applyProtection="1">
      <alignment horizontal="center" vertical="center"/>
    </xf>
    <xf numFmtId="0" fontId="19" fillId="2" borderId="35" xfId="0" applyFont="1" applyFill="1" applyBorder="1" applyAlignment="1" applyProtection="1">
      <alignment horizontal="center" vertical="center" wrapText="1"/>
    </xf>
    <xf numFmtId="0" fontId="19" fillId="2" borderId="36" xfId="0" applyFont="1" applyFill="1" applyBorder="1" applyAlignment="1" applyProtection="1">
      <alignment horizontal="center" vertical="center"/>
    </xf>
    <xf numFmtId="0" fontId="20" fillId="2" borderId="36" xfId="0" applyFont="1" applyFill="1" applyBorder="1" applyAlignment="1" applyProtection="1">
      <alignment horizontal="center" vertical="center" shrinkToFit="1"/>
    </xf>
    <xf numFmtId="0" fontId="19" fillId="2" borderId="37" xfId="0" applyFont="1" applyFill="1" applyBorder="1" applyAlignment="1" applyProtection="1">
      <alignment horizontal="center" vertical="center" wrapText="1"/>
    </xf>
    <xf numFmtId="0" fontId="18" fillId="2" borderId="39" xfId="0" applyFont="1" applyFill="1" applyBorder="1" applyAlignment="1" applyProtection="1">
      <alignment vertical="center" shrinkToFit="1"/>
    </xf>
    <xf numFmtId="0" fontId="18" fillId="2" borderId="40" xfId="0" applyFont="1" applyFill="1" applyBorder="1" applyAlignment="1" applyProtection="1">
      <alignment vertical="center" shrinkToFit="1"/>
    </xf>
    <xf numFmtId="0" fontId="19" fillId="2" borderId="41" xfId="0" applyFont="1" applyFill="1" applyBorder="1" applyAlignment="1" applyProtection="1">
      <alignment horizontal="center" vertical="center"/>
    </xf>
    <xf numFmtId="0" fontId="19" fillId="2" borderId="42" xfId="0" applyFont="1" applyFill="1" applyBorder="1" applyAlignment="1" applyProtection="1">
      <alignment horizontal="center" vertical="center"/>
    </xf>
    <xf numFmtId="0" fontId="23" fillId="2" borderId="42" xfId="0" applyFont="1" applyFill="1" applyBorder="1" applyAlignment="1" applyProtection="1">
      <alignment horizontal="center" vertical="center" shrinkToFit="1"/>
    </xf>
    <xf numFmtId="0" fontId="20" fillId="2" borderId="42"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49" fontId="22" fillId="2" borderId="42" xfId="0" applyNumberFormat="1" applyFont="1" applyFill="1" applyBorder="1" applyAlignment="1" applyProtection="1">
      <alignment horizontal="center" vertical="center" shrinkToFit="1"/>
    </xf>
    <xf numFmtId="0" fontId="22" fillId="2" borderId="42" xfId="0" applyFont="1" applyFill="1" applyBorder="1" applyAlignment="1" applyProtection="1">
      <alignment horizontal="center" vertical="center" shrinkToFit="1"/>
    </xf>
    <xf numFmtId="49" fontId="20" fillId="2" borderId="37" xfId="0" applyNumberFormat="1" applyFont="1" applyFill="1" applyBorder="1" applyAlignment="1" applyProtection="1">
      <alignment horizontal="center" vertical="center" shrinkToFit="1"/>
    </xf>
    <xf numFmtId="0" fontId="20" fillId="2" borderId="37" xfId="0"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49" fontId="20" fillId="2" borderId="36" xfId="0" applyNumberFormat="1" applyFont="1" applyFill="1" applyBorder="1" applyAlignment="1" applyProtection="1">
      <alignment horizontal="center" vertical="center"/>
    </xf>
    <xf numFmtId="49" fontId="20" fillId="2" borderId="42" xfId="0" applyNumberFormat="1" applyFont="1" applyFill="1" applyBorder="1" applyAlignment="1" applyProtection="1">
      <alignment horizontal="center" vertical="center"/>
    </xf>
    <xf numFmtId="49" fontId="20" fillId="2" borderId="3" xfId="0" applyNumberFormat="1"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shrinkToFit="1"/>
    </xf>
    <xf numFmtId="0" fontId="18" fillId="0" borderId="50" xfId="0" applyFont="1" applyFill="1" applyBorder="1" applyAlignment="1" applyProtection="1">
      <alignment horizontal="center" vertical="center" shrinkToFit="1"/>
    </xf>
    <xf numFmtId="0" fontId="24" fillId="2" borderId="0" xfId="0" applyFont="1" applyFill="1" applyAlignment="1" applyProtection="1">
      <alignment horizontal="center" vertical="center"/>
    </xf>
    <xf numFmtId="176" fontId="13" fillId="0" borderId="24"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176" fontId="15" fillId="0" borderId="28" xfId="0" applyNumberFormat="1" applyFont="1" applyBorder="1" applyAlignment="1">
      <alignment horizontal="right"/>
    </xf>
    <xf numFmtId="176" fontId="15" fillId="0" borderId="12" xfId="0" applyNumberFormat="1" applyFont="1" applyBorder="1" applyAlignment="1">
      <alignment horizontal="right"/>
    </xf>
    <xf numFmtId="176" fontId="11" fillId="0" borderId="0" xfId="0" applyNumberFormat="1"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11" fillId="0" borderId="0" xfId="0" applyFont="1" applyBorder="1" applyAlignment="1">
      <alignment horizontal="center"/>
    </xf>
    <xf numFmtId="0" fontId="14" fillId="0" borderId="28" xfId="0" applyFont="1" applyBorder="1" applyAlignment="1">
      <alignment horizontal="center"/>
    </xf>
    <xf numFmtId="176" fontId="12" fillId="0" borderId="12" xfId="0" applyNumberFormat="1" applyFont="1" applyBorder="1" applyAlignment="1">
      <alignment horizont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2" name="正方形/長方形 11"/>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xdr:cNvSpPr/>
      </xdr:nvSpPr>
      <xdr:spPr>
        <a:xfrm>
          <a:off x="6696076" y="312801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zoomScale="90" zoomScaleNormal="90" workbookViewId="0">
      <selection activeCell="C2" sqref="C2:D2"/>
    </sheetView>
  </sheetViews>
  <sheetFormatPr defaultRowHeight="13.5" x14ac:dyDescent="0.15"/>
  <cols>
    <col min="1" max="1" width="19" style="76" customWidth="1"/>
    <col min="2" max="2" width="19.125" style="76" customWidth="1"/>
    <col min="3" max="4" width="18" style="76" customWidth="1"/>
    <col min="5" max="16384" width="9" style="76"/>
  </cols>
  <sheetData>
    <row r="1" spans="1:4" ht="19.5" customHeight="1" x14ac:dyDescent="0.15">
      <c r="A1" s="118" t="s">
        <v>1192</v>
      </c>
      <c r="B1" s="118"/>
      <c r="C1" s="118"/>
      <c r="D1" s="118"/>
    </row>
    <row r="2" spans="1:4" ht="22.5" customHeight="1" x14ac:dyDescent="0.15">
      <c r="A2" s="116" t="s">
        <v>1194</v>
      </c>
      <c r="B2" s="116"/>
      <c r="C2" s="119"/>
      <c r="D2" s="119"/>
    </row>
    <row r="3" spans="1:4" ht="22.5" customHeight="1" x14ac:dyDescent="0.15">
      <c r="A3" s="116" t="s">
        <v>1195</v>
      </c>
      <c r="B3" s="116"/>
      <c r="C3" s="119"/>
      <c r="D3" s="119"/>
    </row>
    <row r="4" spans="1:4" ht="22.5" customHeight="1" x14ac:dyDescent="0.15">
      <c r="A4" s="116" t="s">
        <v>1196</v>
      </c>
      <c r="B4" s="116"/>
      <c r="C4" s="119"/>
      <c r="D4" s="119"/>
    </row>
    <row r="5" spans="1:4" ht="22.5" customHeight="1" x14ac:dyDescent="0.15">
      <c r="A5" s="116" t="s">
        <v>1198</v>
      </c>
      <c r="B5" s="116"/>
      <c r="C5" s="119"/>
      <c r="D5" s="119"/>
    </row>
    <row r="6" spans="1:4" ht="22.5" customHeight="1" x14ac:dyDescent="0.15">
      <c r="A6" s="116" t="s">
        <v>1199</v>
      </c>
      <c r="B6" s="116"/>
      <c r="C6" s="119"/>
      <c r="D6" s="119"/>
    </row>
    <row r="7" spans="1:4" ht="22.5" customHeight="1" x14ac:dyDescent="0.15">
      <c r="A7" s="116" t="s">
        <v>1200</v>
      </c>
      <c r="B7" s="116"/>
      <c r="C7" s="119"/>
      <c r="D7" s="119"/>
    </row>
    <row r="8" spans="1:4" ht="22.5" customHeight="1" x14ac:dyDescent="0.15">
      <c r="A8" s="116" t="s">
        <v>1201</v>
      </c>
      <c r="B8" s="116"/>
      <c r="C8" s="120"/>
      <c r="D8" s="120"/>
    </row>
    <row r="9" spans="1:4" ht="22.5" customHeight="1" x14ac:dyDescent="0.15">
      <c r="A9" s="77"/>
      <c r="B9" s="77"/>
      <c r="C9" s="78" t="s">
        <v>1208</v>
      </c>
      <c r="D9" s="78" t="s">
        <v>1209</v>
      </c>
    </row>
    <row r="10" spans="1:4" ht="22.5" customHeight="1" x14ac:dyDescent="0.15">
      <c r="A10" s="123" t="s">
        <v>1206</v>
      </c>
      <c r="B10" s="79" t="s">
        <v>1202</v>
      </c>
      <c r="C10" s="69"/>
      <c r="D10" s="69"/>
    </row>
    <row r="11" spans="1:4" ht="22.5" customHeight="1" x14ac:dyDescent="0.15">
      <c r="A11" s="116"/>
      <c r="B11" s="79" t="s">
        <v>1203</v>
      </c>
      <c r="C11" s="69"/>
      <c r="D11" s="69"/>
    </row>
    <row r="12" spans="1:4" ht="22.5" customHeight="1" x14ac:dyDescent="0.15">
      <c r="A12" s="116"/>
      <c r="B12" s="79" t="s">
        <v>1204</v>
      </c>
      <c r="C12" s="80">
        <f>C10+C11</f>
        <v>0</v>
      </c>
      <c r="D12" s="80">
        <f>D10+D11</f>
        <v>0</v>
      </c>
    </row>
    <row r="13" spans="1:4" ht="19.5" customHeight="1" x14ac:dyDescent="0.15">
      <c r="C13" s="81" t="s">
        <v>1205</v>
      </c>
    </row>
    <row r="15" spans="1:4" ht="20.25" customHeight="1" x14ac:dyDescent="0.15">
      <c r="B15" s="121" t="s">
        <v>1193</v>
      </c>
      <c r="C15" s="121"/>
      <c r="D15" s="121"/>
    </row>
    <row r="16" spans="1:4" ht="20.25" customHeight="1" x14ac:dyDescent="0.15">
      <c r="B16" s="121"/>
      <c r="C16" s="121"/>
      <c r="D16" s="121"/>
    </row>
    <row r="17" spans="2:4" ht="20.25" customHeight="1" x14ac:dyDescent="0.15">
      <c r="B17" s="121"/>
      <c r="C17" s="121"/>
      <c r="D17" s="121"/>
    </row>
    <row r="18" spans="2:4" ht="26.25" customHeight="1" x14ac:dyDescent="0.15">
      <c r="B18" s="79" t="s">
        <v>2</v>
      </c>
      <c r="C18" s="122" t="s">
        <v>1197</v>
      </c>
      <c r="D18" s="122"/>
    </row>
    <row r="19" spans="2:4" ht="26.25" customHeight="1" x14ac:dyDescent="0.15">
      <c r="B19" s="70"/>
      <c r="C19" s="117"/>
      <c r="D19" s="117"/>
    </row>
    <row r="20" spans="2:4" ht="26.25" customHeight="1" x14ac:dyDescent="0.15">
      <c r="B20" s="70"/>
      <c r="C20" s="117"/>
      <c r="D20" s="117"/>
    </row>
    <row r="21" spans="2:4" ht="26.25" customHeight="1" x14ac:dyDescent="0.15">
      <c r="B21" s="70"/>
      <c r="C21" s="117"/>
      <c r="D21" s="117"/>
    </row>
    <row r="22" spans="2:4" ht="26.25" customHeight="1" x14ac:dyDescent="0.15">
      <c r="B22" s="70"/>
      <c r="C22" s="117"/>
      <c r="D22" s="117"/>
    </row>
  </sheetData>
  <sheetProtection password="DFF3" sheet="1" objects="1" scenarios="1"/>
  <mergeCells count="22">
    <mergeCell ref="C20:D20"/>
    <mergeCell ref="C21:D21"/>
    <mergeCell ref="C22:D22"/>
    <mergeCell ref="A1:D1"/>
    <mergeCell ref="C2:D2"/>
    <mergeCell ref="C3:D3"/>
    <mergeCell ref="C4:D4"/>
    <mergeCell ref="C5:D5"/>
    <mergeCell ref="C6:D6"/>
    <mergeCell ref="C7:D7"/>
    <mergeCell ref="C8:D8"/>
    <mergeCell ref="B15:D17"/>
    <mergeCell ref="C18:D18"/>
    <mergeCell ref="C19:D19"/>
    <mergeCell ref="A5:B5"/>
    <mergeCell ref="A10:A12"/>
    <mergeCell ref="A8:B8"/>
    <mergeCell ref="A2:B2"/>
    <mergeCell ref="A3:B3"/>
    <mergeCell ref="A4:B4"/>
    <mergeCell ref="A6:B6"/>
    <mergeCell ref="A7:B7"/>
  </mergeCells>
  <phoneticPr fontId="26"/>
  <dataValidations xWindow="484" yWindow="325" count="2">
    <dataValidation allowBlank="1" showDropDown="1" showErrorMessage="1" prompt="リストから選んでください。_x000a_リストに無い場合はこのシートの「Ｃ２５」のセルに全角７文字以内で入力してください。" sqref="C3"/>
    <dataValidation imeMode="disabled" allowBlank="1" showInputMessage="1" showErrorMessage="1" sqref="C6:C8"/>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48"/>
  <sheetViews>
    <sheetView view="pageBreakPreview" zoomScaleNormal="80" zoomScaleSheetLayoutView="100" workbookViewId="0">
      <selection activeCell="D9" sqref="D9"/>
    </sheetView>
  </sheetViews>
  <sheetFormatPr defaultColWidth="3.625" defaultRowHeight="13.5" x14ac:dyDescent="0.15"/>
  <cols>
    <col min="1" max="1" width="4.625" style="82" bestFit="1" customWidth="1"/>
    <col min="2" max="2" width="7.625" style="82" customWidth="1"/>
    <col min="3" max="3" width="13.75" style="82" customWidth="1"/>
    <col min="4" max="4" width="12.25" style="82" customWidth="1"/>
    <col min="5" max="6" width="4.5" style="82" customWidth="1"/>
    <col min="7" max="7" width="19.875" style="82" customWidth="1"/>
    <col min="8" max="8" width="9.25" style="82" customWidth="1"/>
    <col min="9" max="9" width="3.125" style="82" customWidth="1"/>
    <col min="10" max="10" width="2.5" style="82" customWidth="1"/>
    <col min="11" max="11" width="3.125" style="82" customWidth="1"/>
    <col min="12" max="12" width="2.5" style="82" customWidth="1"/>
    <col min="13" max="13" width="3.125" style="82" customWidth="1"/>
    <col min="14" max="14" width="6.875" style="82" customWidth="1"/>
    <col min="15" max="17" width="3.625" style="82"/>
    <col min="18" max="18" width="10.5" style="24" bestFit="1" customWidth="1"/>
    <col min="19" max="19" width="29" style="25" customWidth="1"/>
    <col min="20" max="22" width="9.5" style="24" bestFit="1" customWidth="1"/>
    <col min="23" max="23" width="8.5" style="24" bestFit="1" customWidth="1"/>
    <col min="24" max="24" width="15" style="24" bestFit="1" customWidth="1"/>
    <col min="25" max="25" width="7" style="24" customWidth="1"/>
    <col min="26" max="26" width="19.375" style="24" bestFit="1" customWidth="1"/>
    <col min="27" max="27" width="12.25" style="24" customWidth="1"/>
    <col min="28" max="28" width="5.5" style="24" bestFit="1" customWidth="1"/>
    <col min="29" max="29" width="7.5" style="24" bestFit="1" customWidth="1"/>
    <col min="30" max="30" width="6.375" style="24" customWidth="1"/>
    <col min="31" max="31" width="6.75" style="24" customWidth="1"/>
    <col min="32" max="32" width="13" style="24" customWidth="1"/>
    <col min="33" max="33" width="7.5" style="83" bestFit="1" customWidth="1"/>
    <col min="34" max="34" width="6.25" style="83" customWidth="1"/>
    <col min="35" max="35" width="14.25" style="76" customWidth="1"/>
    <col min="36" max="37" width="6.25" style="76" customWidth="1"/>
    <col min="38" max="16384" width="3.625" style="82"/>
  </cols>
  <sheetData>
    <row r="1" spans="1:35" ht="32.25" customHeight="1" x14ac:dyDescent="0.15">
      <c r="A1" s="165" t="s">
        <v>1212</v>
      </c>
      <c r="B1" s="165"/>
      <c r="C1" s="165"/>
      <c r="D1" s="165"/>
      <c r="E1" s="165"/>
      <c r="F1" s="165"/>
      <c r="G1" s="165"/>
      <c r="H1" s="165"/>
      <c r="I1" s="165"/>
      <c r="J1" s="165"/>
      <c r="K1" s="165"/>
      <c r="L1" s="165"/>
      <c r="M1" s="165"/>
      <c r="N1" s="165"/>
    </row>
    <row r="2" spans="1:35" ht="7.5" customHeight="1" x14ac:dyDescent="0.15">
      <c r="A2" s="84"/>
      <c r="B2" s="84"/>
      <c r="C2" s="84"/>
      <c r="D2" s="84"/>
      <c r="E2" s="84"/>
      <c r="F2" s="84"/>
      <c r="G2" s="84"/>
      <c r="H2" s="84"/>
      <c r="I2" s="84"/>
      <c r="J2" s="84"/>
      <c r="K2" s="84"/>
      <c r="L2" s="84"/>
      <c r="M2" s="84"/>
      <c r="N2" s="84"/>
    </row>
    <row r="3" spans="1:35" ht="22.5" customHeight="1" thickBot="1" x14ac:dyDescent="0.2">
      <c r="A3" s="149" t="s">
        <v>0</v>
      </c>
      <c r="B3" s="150"/>
      <c r="C3" s="154">
        <f>'基礎データ（最初に入力してください）'!C2</f>
        <v>0</v>
      </c>
      <c r="D3" s="155"/>
      <c r="E3" s="155"/>
      <c r="F3" s="155"/>
      <c r="G3" s="155"/>
      <c r="H3" s="150" t="s">
        <v>12</v>
      </c>
      <c r="I3" s="150"/>
      <c r="J3" s="161">
        <f>'基礎データ（最初に入力してください）'!C6</f>
        <v>0</v>
      </c>
      <c r="K3" s="152"/>
      <c r="L3" s="152"/>
      <c r="M3" s="152"/>
      <c r="N3" s="153"/>
      <c r="Y3" s="158" t="s">
        <v>509</v>
      </c>
      <c r="Z3" s="159"/>
      <c r="AA3" s="85" t="s">
        <v>510</v>
      </c>
      <c r="AB3" s="85" t="s">
        <v>517</v>
      </c>
      <c r="AC3" s="86" t="s">
        <v>512</v>
      </c>
      <c r="AD3" s="87"/>
    </row>
    <row r="4" spans="1:35" ht="22.5" customHeight="1" thickTop="1" x14ac:dyDescent="0.15">
      <c r="A4" s="143" t="s">
        <v>13</v>
      </c>
      <c r="B4" s="144"/>
      <c r="C4" s="156">
        <f>'基礎データ（最初に入力してください）'!C8</f>
        <v>0</v>
      </c>
      <c r="D4" s="157"/>
      <c r="E4" s="157"/>
      <c r="F4" s="157"/>
      <c r="G4" s="157"/>
      <c r="H4" s="146" t="s">
        <v>16</v>
      </c>
      <c r="I4" s="146"/>
      <c r="J4" s="160">
        <f>'基礎データ（最初に入力してください）'!C7</f>
        <v>0</v>
      </c>
      <c r="K4" s="141"/>
      <c r="L4" s="141"/>
      <c r="M4" s="141"/>
      <c r="N4" s="142"/>
      <c r="Y4" s="163">
        <f>C3</f>
        <v>0</v>
      </c>
      <c r="Z4" s="164"/>
      <c r="AA4" s="75"/>
      <c r="AB4" s="20" t="s">
        <v>522</v>
      </c>
      <c r="AC4" s="21" t="e">
        <f>VLOOKUP(AA4,'(所属・作業用)'!A:C,3,FALSE)</f>
        <v>#N/A</v>
      </c>
      <c r="AD4" s="87"/>
    </row>
    <row r="5" spans="1:35" ht="17.25" customHeight="1" x14ac:dyDescent="0.15">
      <c r="A5" s="147"/>
      <c r="B5" s="125" t="s">
        <v>1</v>
      </c>
      <c r="C5" s="125" t="s">
        <v>2</v>
      </c>
      <c r="D5" s="125"/>
      <c r="E5" s="125" t="s">
        <v>3</v>
      </c>
      <c r="F5" s="125" t="s">
        <v>4</v>
      </c>
      <c r="G5" s="129" t="s">
        <v>856</v>
      </c>
      <c r="H5" s="130"/>
      <c r="I5" s="125" t="s">
        <v>9</v>
      </c>
      <c r="J5" s="125"/>
      <c r="K5" s="125"/>
      <c r="L5" s="125"/>
      <c r="M5" s="125"/>
      <c r="N5" s="139" t="s">
        <v>6</v>
      </c>
    </row>
    <row r="6" spans="1:35" ht="17.25" customHeight="1" thickBot="1" x14ac:dyDescent="0.2">
      <c r="A6" s="148"/>
      <c r="B6" s="126"/>
      <c r="C6" s="88" t="s">
        <v>11</v>
      </c>
      <c r="D6" s="88" t="s">
        <v>10</v>
      </c>
      <c r="E6" s="126"/>
      <c r="F6" s="126"/>
      <c r="G6" s="131"/>
      <c r="H6" s="132"/>
      <c r="I6" s="126"/>
      <c r="J6" s="126"/>
      <c r="K6" s="126"/>
      <c r="L6" s="126"/>
      <c r="M6" s="126"/>
      <c r="N6" s="140"/>
      <c r="R6" s="22" t="s">
        <v>18</v>
      </c>
      <c r="S6" s="23" t="s">
        <v>514</v>
      </c>
      <c r="T6" s="22" t="s">
        <v>878</v>
      </c>
      <c r="U6" s="22" t="s">
        <v>858</v>
      </c>
      <c r="V6" s="22" t="s">
        <v>859</v>
      </c>
      <c r="W6" s="22" t="s">
        <v>19</v>
      </c>
      <c r="X6" s="22" t="s">
        <v>20</v>
      </c>
      <c r="Y6" s="22" t="s">
        <v>21</v>
      </c>
      <c r="Z6" s="22" t="s">
        <v>22</v>
      </c>
      <c r="AA6" s="22" t="s">
        <v>23</v>
      </c>
      <c r="AB6" s="22" t="s">
        <v>508</v>
      </c>
      <c r="AC6" s="22" t="s">
        <v>24</v>
      </c>
      <c r="AD6" s="22" t="s">
        <v>1168</v>
      </c>
      <c r="AE6" s="22" t="s">
        <v>513</v>
      </c>
      <c r="AF6" s="22" t="s">
        <v>1154</v>
      </c>
      <c r="AG6" s="83" t="s">
        <v>930</v>
      </c>
      <c r="AI6" s="89" t="s">
        <v>1155</v>
      </c>
    </row>
    <row r="7" spans="1:35" ht="22.5" customHeight="1" thickTop="1" x14ac:dyDescent="0.15">
      <c r="A7" s="90">
        <v>1</v>
      </c>
      <c r="B7" s="9"/>
      <c r="C7" s="9"/>
      <c r="D7" s="9"/>
      <c r="E7" s="9"/>
      <c r="F7" s="9"/>
      <c r="G7" s="136"/>
      <c r="H7" s="137"/>
      <c r="I7" s="10"/>
      <c r="J7" s="66" t="s">
        <v>1186</v>
      </c>
      <c r="K7" s="11"/>
      <c r="L7" s="66" t="s">
        <v>1187</v>
      </c>
      <c r="M7" s="12"/>
      <c r="N7" s="13"/>
      <c r="R7" s="4" t="str">
        <f>IF(ISBLANK(B7),"",VLOOKUP(CONCATENATE($AB$4,F7),$R$202:$S$211,2,FALSE)+B7*100)</f>
        <v/>
      </c>
      <c r="S7" s="27" t="str">
        <f>IF(ISBLANK(G7),"",G7)</f>
        <v/>
      </c>
      <c r="T7" s="3" t="str">
        <f>IF($S7="","",VLOOKUP($S7,'(種目・作業用)'!$A$2:$D$43,2,FALSE))</f>
        <v/>
      </c>
      <c r="U7" s="3" t="str">
        <f>IF($S7="","",VLOOKUP($S7,'(種目・作業用)'!$A$2:$D$43,3,FALSE))</f>
        <v/>
      </c>
      <c r="V7" s="3" t="str">
        <f>IF($S7="","",VLOOKUP($S7,'(種目・作業用)'!$A$2:$D$43,4,FALSE))</f>
        <v/>
      </c>
      <c r="W7" s="28" t="str">
        <f>IF(ISNUMBER(R7),IF(LEN(I7)=2,CONCATENATE("0",I7,K7,M7),IF(LEN(I7)=1,CONCATENATE("00",I7,K7,M7),CONCATENATE("000",K7,M7))),"")</f>
        <v/>
      </c>
      <c r="X7" s="4" t="str">
        <f>IF(W7="000",V7,CONCATENATE(V7," ",W7))</f>
        <v xml:space="preserve"> </v>
      </c>
      <c r="Y7" s="4" t="str">
        <f>IF(ISBLANK(B7),"",B7)</f>
        <v/>
      </c>
      <c r="Z7" s="4" t="str">
        <f t="shared" ref="Z7:Z70" si="0">IF(ISNUMBER(Y7),IF(ISBLANK(E7),AI7,CONCATENATE(AI7,"(",E7,")")),"")</f>
        <v/>
      </c>
      <c r="AA7" s="4" t="str">
        <f>IF(ISNUMBER(Y7),D7,"")</f>
        <v/>
      </c>
      <c r="AB7" s="5" t="str">
        <f>IF(ISNUMBER(Y7),VLOOKUP(AG7,$AG$201:$AH$248,2,FALSE),"")</f>
        <v/>
      </c>
      <c r="AC7" s="4" t="str">
        <f>IF(ISNUMBER(Y7),$AC$4,"")</f>
        <v/>
      </c>
      <c r="AD7" s="4" t="str">
        <f>IF(ISBLANK(F7),"",IF(F7="男",1,2))</f>
        <v/>
      </c>
      <c r="AE7" s="4"/>
      <c r="AF7" s="4" t="str">
        <f>IF(ISNUMBER(Y7),$AA$4,"")</f>
        <v/>
      </c>
      <c r="AG7" s="91" t="s">
        <v>890</v>
      </c>
      <c r="AI7" s="89" t="str">
        <f>IF(LEN(C7)&gt;6,SUBSTITUTE(C7,"　",""),IF(LEN(C7)=6,C7,IF(LEN(C7)=5,CONCATENATE(C7,"　"),IF(LEN(C7)=4,CONCATENATE(SUBSTITUTE(C7,"　","　　"),"　"),CONCATENATE(SUBSTITUTE(C7,"　","　　　"),"　")))))</f>
        <v>　</v>
      </c>
    </row>
    <row r="8" spans="1:35" ht="22.5" customHeight="1" x14ac:dyDescent="0.15">
      <c r="A8" s="92">
        <v>2</v>
      </c>
      <c r="B8" s="14"/>
      <c r="C8" s="14"/>
      <c r="D8" s="14"/>
      <c r="E8" s="9"/>
      <c r="F8" s="14"/>
      <c r="G8" s="127"/>
      <c r="H8" s="128"/>
      <c r="I8" s="15"/>
      <c r="J8" s="67" t="s">
        <v>1186</v>
      </c>
      <c r="K8" s="16"/>
      <c r="L8" s="67" t="s">
        <v>1187</v>
      </c>
      <c r="M8" s="17"/>
      <c r="N8" s="18"/>
      <c r="R8" s="4" t="str">
        <f t="shared" ref="R8:R31" si="1">IF(ISBLANK(B8),"",VLOOKUP(CONCATENATE($AB$4,F8),$R$202:$S$211,2,FALSE)+B8*100)</f>
        <v/>
      </c>
      <c r="S8" s="27" t="str">
        <f t="shared" ref="S8:S31" si="2">IF(ISBLANK(G8),"",G8)</f>
        <v/>
      </c>
      <c r="T8" s="3" t="str">
        <f>IF($S8="","",VLOOKUP($S8,'(種目・作業用)'!$A$2:$D$43,2,FALSE))</f>
        <v/>
      </c>
      <c r="U8" s="3" t="str">
        <f>IF($S8="","",VLOOKUP($S8,'(種目・作業用)'!$A$2:$D$43,3,FALSE))</f>
        <v/>
      </c>
      <c r="V8" s="3" t="str">
        <f>IF($S8="","",VLOOKUP($S8,'(種目・作業用)'!$A$2:$D$43,4,FALSE))</f>
        <v/>
      </c>
      <c r="W8" s="28" t="str">
        <f t="shared" ref="W8:W31" si="3">IF(ISNUMBER(R8),IF(LEN(I8)=2,CONCATENATE("0",I8,K8,M8),IF(LEN(I8)=1,CONCATENATE("00",I8,K8,M8),CONCATENATE("000",K8,M8))),"")</f>
        <v/>
      </c>
      <c r="X8" s="4" t="str">
        <f t="shared" ref="X8:X31" si="4">IF(W8="000",V8,CONCATENATE(V8," ",W8))</f>
        <v xml:space="preserve"> </v>
      </c>
      <c r="Y8" s="4" t="str">
        <f t="shared" ref="Y8:Y31" si="5">IF(ISBLANK(B8),"",B8)</f>
        <v/>
      </c>
      <c r="Z8" s="4" t="str">
        <f t="shared" si="0"/>
        <v/>
      </c>
      <c r="AA8" s="4" t="str">
        <f t="shared" ref="AA8:AA31" si="6">IF(ISNUMBER(Y8),D8,"")</f>
        <v/>
      </c>
      <c r="AB8" s="5" t="str">
        <f t="shared" ref="AB8:AB31" si="7">IF(ISNUMBER(Y8),VLOOKUP(AG8,$AG$201:$AH$248,2,FALSE),"")</f>
        <v/>
      </c>
      <c r="AC8" s="4" t="str">
        <f t="shared" ref="AC8:AC31" si="8">IF(ISNUMBER(Y8),$AC$4,"")</f>
        <v/>
      </c>
      <c r="AD8" s="4" t="str">
        <f t="shared" ref="AD8:AD71" si="9">IF(ISBLANK(F8),"",IF(F8="男",1,2))</f>
        <v/>
      </c>
      <c r="AE8" s="4"/>
      <c r="AF8" s="4" t="str">
        <f t="shared" ref="AF8:AF31" si="10">IF(ISNUMBER(Y8),$AA$4,"")</f>
        <v/>
      </c>
      <c r="AG8" s="91" t="s">
        <v>890</v>
      </c>
      <c r="AI8" s="89" t="str">
        <f t="shared" ref="AI8:AI71" si="11">IF(LEN(C8)&gt;6,SUBSTITUTE(C8,"　",""),IF(LEN(C8)=6,C8,IF(LEN(C8)=5,CONCATENATE(C8,"　"),IF(LEN(C8)=4,CONCATENATE(SUBSTITUTE(C8,"　","　　"),"　"),CONCATENATE(SUBSTITUTE(C8,"　","　　　"),"　")))))</f>
        <v>　</v>
      </c>
    </row>
    <row r="9" spans="1:35" ht="22.5" customHeight="1" x14ac:dyDescent="0.15">
      <c r="A9" s="92">
        <v>3</v>
      </c>
      <c r="B9" s="14"/>
      <c r="C9" s="14"/>
      <c r="D9" s="14"/>
      <c r="E9" s="9"/>
      <c r="F9" s="14"/>
      <c r="G9" s="127"/>
      <c r="H9" s="128"/>
      <c r="I9" s="15"/>
      <c r="J9" s="67" t="s">
        <v>1186</v>
      </c>
      <c r="K9" s="16"/>
      <c r="L9" s="67" t="s">
        <v>1187</v>
      </c>
      <c r="M9" s="17"/>
      <c r="N9" s="18"/>
      <c r="R9" s="4" t="str">
        <f t="shared" si="1"/>
        <v/>
      </c>
      <c r="S9" s="27" t="str">
        <f t="shared" si="2"/>
        <v/>
      </c>
      <c r="T9" s="3" t="str">
        <f>IF($S9="","",VLOOKUP($S9,'(種目・作業用)'!$A$2:$D$43,2,FALSE))</f>
        <v/>
      </c>
      <c r="U9" s="3" t="str">
        <f>IF($S9="","",VLOOKUP($S9,'(種目・作業用)'!$A$2:$D$43,3,FALSE))</f>
        <v/>
      </c>
      <c r="V9" s="3" t="str">
        <f>IF($S9="","",VLOOKUP($S9,'(種目・作業用)'!$A$2:$D$43,4,FALSE))</f>
        <v/>
      </c>
      <c r="W9" s="28" t="str">
        <f t="shared" si="3"/>
        <v/>
      </c>
      <c r="X9" s="4" t="str">
        <f t="shared" si="4"/>
        <v xml:space="preserve"> </v>
      </c>
      <c r="Y9" s="4" t="str">
        <f t="shared" si="5"/>
        <v/>
      </c>
      <c r="Z9" s="4" t="str">
        <f t="shared" si="0"/>
        <v/>
      </c>
      <c r="AA9" s="4" t="str">
        <f t="shared" si="6"/>
        <v/>
      </c>
      <c r="AB9" s="5" t="str">
        <f t="shared" si="7"/>
        <v/>
      </c>
      <c r="AC9" s="4" t="str">
        <f t="shared" si="8"/>
        <v/>
      </c>
      <c r="AD9" s="4" t="str">
        <f t="shared" si="9"/>
        <v/>
      </c>
      <c r="AE9" s="4"/>
      <c r="AF9" s="4" t="str">
        <f t="shared" si="10"/>
        <v/>
      </c>
      <c r="AG9" s="91" t="s">
        <v>890</v>
      </c>
      <c r="AI9" s="89" t="str">
        <f t="shared" si="11"/>
        <v>　</v>
      </c>
    </row>
    <row r="10" spans="1:35" ht="22.5" customHeight="1" x14ac:dyDescent="0.15">
      <c r="A10" s="92">
        <v>4</v>
      </c>
      <c r="B10" s="14"/>
      <c r="C10" s="14"/>
      <c r="D10" s="14"/>
      <c r="E10" s="9"/>
      <c r="F10" s="14"/>
      <c r="G10" s="127"/>
      <c r="H10" s="128"/>
      <c r="I10" s="15"/>
      <c r="J10" s="67" t="s">
        <v>1186</v>
      </c>
      <c r="K10" s="16"/>
      <c r="L10" s="67" t="s">
        <v>1187</v>
      </c>
      <c r="M10" s="17"/>
      <c r="N10" s="18"/>
      <c r="R10" s="4" t="str">
        <f t="shared" si="1"/>
        <v/>
      </c>
      <c r="S10" s="27" t="str">
        <f t="shared" si="2"/>
        <v/>
      </c>
      <c r="T10" s="3" t="str">
        <f>IF($S10="","",VLOOKUP($S10,'(種目・作業用)'!$A$2:$D$43,2,FALSE))</f>
        <v/>
      </c>
      <c r="U10" s="3" t="str">
        <f>IF($S10="","",VLOOKUP($S10,'(種目・作業用)'!$A$2:$D$43,3,FALSE))</f>
        <v/>
      </c>
      <c r="V10" s="3" t="str">
        <f>IF($S10="","",VLOOKUP($S10,'(種目・作業用)'!$A$2:$D$43,4,FALSE))</f>
        <v/>
      </c>
      <c r="W10" s="28" t="str">
        <f t="shared" si="3"/>
        <v/>
      </c>
      <c r="X10" s="4" t="str">
        <f t="shared" si="4"/>
        <v xml:space="preserve"> </v>
      </c>
      <c r="Y10" s="4" t="str">
        <f t="shared" si="5"/>
        <v/>
      </c>
      <c r="Z10" s="4" t="str">
        <f t="shared" si="0"/>
        <v/>
      </c>
      <c r="AA10" s="4" t="str">
        <f t="shared" si="6"/>
        <v/>
      </c>
      <c r="AB10" s="5" t="str">
        <f t="shared" si="7"/>
        <v/>
      </c>
      <c r="AC10" s="4" t="str">
        <f t="shared" si="8"/>
        <v/>
      </c>
      <c r="AD10" s="4" t="str">
        <f t="shared" si="9"/>
        <v/>
      </c>
      <c r="AE10" s="4"/>
      <c r="AF10" s="4" t="str">
        <f t="shared" si="10"/>
        <v/>
      </c>
      <c r="AG10" s="91" t="s">
        <v>890</v>
      </c>
      <c r="AI10" s="89" t="str">
        <f t="shared" si="11"/>
        <v>　</v>
      </c>
    </row>
    <row r="11" spans="1:35" ht="22.5" customHeight="1" x14ac:dyDescent="0.15">
      <c r="A11" s="92">
        <v>5</v>
      </c>
      <c r="B11" s="14"/>
      <c r="C11" s="14"/>
      <c r="D11" s="14"/>
      <c r="E11" s="9"/>
      <c r="F11" s="14"/>
      <c r="G11" s="127"/>
      <c r="H11" s="128"/>
      <c r="I11" s="15"/>
      <c r="J11" s="67" t="s">
        <v>1186</v>
      </c>
      <c r="K11" s="16"/>
      <c r="L11" s="67" t="s">
        <v>1187</v>
      </c>
      <c r="M11" s="17"/>
      <c r="N11" s="18"/>
      <c r="R11" s="4" t="str">
        <f t="shared" si="1"/>
        <v/>
      </c>
      <c r="S11" s="27" t="str">
        <f t="shared" si="2"/>
        <v/>
      </c>
      <c r="T11" s="3" t="str">
        <f>IF($S11="","",VLOOKUP($S11,'(種目・作業用)'!$A$2:$D$43,2,FALSE))</f>
        <v/>
      </c>
      <c r="U11" s="3" t="str">
        <f>IF($S11="","",VLOOKUP($S11,'(種目・作業用)'!$A$2:$D$43,3,FALSE))</f>
        <v/>
      </c>
      <c r="V11" s="3" t="str">
        <f>IF($S11="","",VLOOKUP($S11,'(種目・作業用)'!$A$2:$D$43,4,FALSE))</f>
        <v/>
      </c>
      <c r="W11" s="28" t="str">
        <f t="shared" si="3"/>
        <v/>
      </c>
      <c r="X11" s="4" t="str">
        <f t="shared" si="4"/>
        <v xml:space="preserve"> </v>
      </c>
      <c r="Y11" s="4" t="str">
        <f t="shared" si="5"/>
        <v/>
      </c>
      <c r="Z11" s="4" t="str">
        <f t="shared" si="0"/>
        <v/>
      </c>
      <c r="AA11" s="4" t="str">
        <f t="shared" si="6"/>
        <v/>
      </c>
      <c r="AB11" s="5" t="str">
        <f t="shared" si="7"/>
        <v/>
      </c>
      <c r="AC11" s="4" t="str">
        <f t="shared" si="8"/>
        <v/>
      </c>
      <c r="AD11" s="4" t="str">
        <f t="shared" si="9"/>
        <v/>
      </c>
      <c r="AE11" s="4"/>
      <c r="AF11" s="4" t="str">
        <f t="shared" si="10"/>
        <v/>
      </c>
      <c r="AG11" s="91" t="s">
        <v>890</v>
      </c>
      <c r="AI11" s="89" t="str">
        <f t="shared" si="11"/>
        <v>　</v>
      </c>
    </row>
    <row r="12" spans="1:35" ht="22.5" customHeight="1" x14ac:dyDescent="0.15">
      <c r="A12" s="92">
        <v>6</v>
      </c>
      <c r="B12" s="14"/>
      <c r="C12" s="14"/>
      <c r="D12" s="14"/>
      <c r="E12" s="9"/>
      <c r="F12" s="14"/>
      <c r="G12" s="127"/>
      <c r="H12" s="128"/>
      <c r="I12" s="15"/>
      <c r="J12" s="67" t="s">
        <v>1186</v>
      </c>
      <c r="K12" s="16"/>
      <c r="L12" s="67" t="s">
        <v>1187</v>
      </c>
      <c r="M12" s="17"/>
      <c r="N12" s="18"/>
      <c r="R12" s="4" t="str">
        <f t="shared" si="1"/>
        <v/>
      </c>
      <c r="S12" s="27" t="str">
        <f t="shared" si="2"/>
        <v/>
      </c>
      <c r="T12" s="3" t="str">
        <f>IF($S12="","",VLOOKUP($S12,'(種目・作業用)'!$A$2:$D$43,2,FALSE))</f>
        <v/>
      </c>
      <c r="U12" s="3" t="str">
        <f>IF($S12="","",VLOOKUP($S12,'(種目・作業用)'!$A$2:$D$43,3,FALSE))</f>
        <v/>
      </c>
      <c r="V12" s="3" t="str">
        <f>IF($S12="","",VLOOKUP($S12,'(種目・作業用)'!$A$2:$D$43,4,FALSE))</f>
        <v/>
      </c>
      <c r="W12" s="28" t="str">
        <f t="shared" si="3"/>
        <v/>
      </c>
      <c r="X12" s="4" t="str">
        <f t="shared" si="4"/>
        <v xml:space="preserve"> </v>
      </c>
      <c r="Y12" s="4" t="str">
        <f t="shared" si="5"/>
        <v/>
      </c>
      <c r="Z12" s="4" t="str">
        <f t="shared" si="0"/>
        <v/>
      </c>
      <c r="AA12" s="4" t="str">
        <f t="shared" si="6"/>
        <v/>
      </c>
      <c r="AB12" s="5" t="str">
        <f t="shared" si="7"/>
        <v/>
      </c>
      <c r="AC12" s="4" t="str">
        <f t="shared" si="8"/>
        <v/>
      </c>
      <c r="AD12" s="4" t="str">
        <f t="shared" si="9"/>
        <v/>
      </c>
      <c r="AE12" s="4"/>
      <c r="AF12" s="4" t="str">
        <f t="shared" si="10"/>
        <v/>
      </c>
      <c r="AG12" s="91" t="s">
        <v>890</v>
      </c>
      <c r="AI12" s="89" t="str">
        <f t="shared" si="11"/>
        <v>　</v>
      </c>
    </row>
    <row r="13" spans="1:35" ht="22.5" customHeight="1" x14ac:dyDescent="0.15">
      <c r="A13" s="92">
        <v>7</v>
      </c>
      <c r="B13" s="14"/>
      <c r="C13" s="14"/>
      <c r="D13" s="14"/>
      <c r="E13" s="9"/>
      <c r="F13" s="14"/>
      <c r="G13" s="127"/>
      <c r="H13" s="128"/>
      <c r="I13" s="15"/>
      <c r="J13" s="67" t="s">
        <v>1186</v>
      </c>
      <c r="K13" s="16"/>
      <c r="L13" s="67" t="s">
        <v>1187</v>
      </c>
      <c r="M13" s="17"/>
      <c r="N13" s="18"/>
      <c r="R13" s="4" t="str">
        <f t="shared" si="1"/>
        <v/>
      </c>
      <c r="S13" s="27" t="str">
        <f t="shared" si="2"/>
        <v/>
      </c>
      <c r="T13" s="3" t="str">
        <f>IF($S13="","",VLOOKUP($S13,'(種目・作業用)'!$A$2:$D$43,2,FALSE))</f>
        <v/>
      </c>
      <c r="U13" s="3" t="str">
        <f>IF($S13="","",VLOOKUP($S13,'(種目・作業用)'!$A$2:$D$43,3,FALSE))</f>
        <v/>
      </c>
      <c r="V13" s="3" t="str">
        <f>IF($S13="","",VLOOKUP($S13,'(種目・作業用)'!$A$2:$D$43,4,FALSE))</f>
        <v/>
      </c>
      <c r="W13" s="28" t="str">
        <f t="shared" si="3"/>
        <v/>
      </c>
      <c r="X13" s="4" t="str">
        <f t="shared" si="4"/>
        <v xml:space="preserve"> </v>
      </c>
      <c r="Y13" s="4" t="str">
        <f t="shared" si="5"/>
        <v/>
      </c>
      <c r="Z13" s="4" t="str">
        <f t="shared" si="0"/>
        <v/>
      </c>
      <c r="AA13" s="4" t="str">
        <f t="shared" si="6"/>
        <v/>
      </c>
      <c r="AB13" s="5" t="str">
        <f t="shared" si="7"/>
        <v/>
      </c>
      <c r="AC13" s="4" t="str">
        <f t="shared" si="8"/>
        <v/>
      </c>
      <c r="AD13" s="4" t="str">
        <f t="shared" si="9"/>
        <v/>
      </c>
      <c r="AE13" s="4"/>
      <c r="AF13" s="4" t="str">
        <f t="shared" si="10"/>
        <v/>
      </c>
      <c r="AG13" s="91" t="s">
        <v>890</v>
      </c>
      <c r="AI13" s="89" t="str">
        <f t="shared" si="11"/>
        <v>　</v>
      </c>
    </row>
    <row r="14" spans="1:35" ht="22.5" customHeight="1" x14ac:dyDescent="0.15">
      <c r="A14" s="92">
        <v>8</v>
      </c>
      <c r="B14" s="14"/>
      <c r="C14" s="14"/>
      <c r="D14" s="14"/>
      <c r="E14" s="9"/>
      <c r="F14" s="14"/>
      <c r="G14" s="127"/>
      <c r="H14" s="128"/>
      <c r="I14" s="15"/>
      <c r="J14" s="67" t="s">
        <v>1186</v>
      </c>
      <c r="K14" s="16"/>
      <c r="L14" s="67" t="s">
        <v>1187</v>
      </c>
      <c r="M14" s="17"/>
      <c r="N14" s="18"/>
      <c r="R14" s="4" t="str">
        <f t="shared" si="1"/>
        <v/>
      </c>
      <c r="S14" s="27" t="str">
        <f t="shared" si="2"/>
        <v/>
      </c>
      <c r="T14" s="3" t="str">
        <f>IF($S14="","",VLOOKUP($S14,'(種目・作業用)'!$A$2:$D$43,2,FALSE))</f>
        <v/>
      </c>
      <c r="U14" s="3" t="str">
        <f>IF($S14="","",VLOOKUP($S14,'(種目・作業用)'!$A$2:$D$43,3,FALSE))</f>
        <v/>
      </c>
      <c r="V14" s="3" t="str">
        <f>IF($S14="","",VLOOKUP($S14,'(種目・作業用)'!$A$2:$D$43,4,FALSE))</f>
        <v/>
      </c>
      <c r="W14" s="28" t="str">
        <f t="shared" si="3"/>
        <v/>
      </c>
      <c r="X14" s="4" t="str">
        <f t="shared" si="4"/>
        <v xml:space="preserve"> </v>
      </c>
      <c r="Y14" s="4" t="str">
        <f t="shared" si="5"/>
        <v/>
      </c>
      <c r="Z14" s="4" t="str">
        <f t="shared" si="0"/>
        <v/>
      </c>
      <c r="AA14" s="4" t="str">
        <f t="shared" si="6"/>
        <v/>
      </c>
      <c r="AB14" s="5" t="str">
        <f t="shared" si="7"/>
        <v/>
      </c>
      <c r="AC14" s="4" t="str">
        <f t="shared" si="8"/>
        <v/>
      </c>
      <c r="AD14" s="4" t="str">
        <f t="shared" si="9"/>
        <v/>
      </c>
      <c r="AE14" s="4"/>
      <c r="AF14" s="4" t="str">
        <f t="shared" si="10"/>
        <v/>
      </c>
      <c r="AG14" s="91" t="s">
        <v>890</v>
      </c>
      <c r="AI14" s="89" t="str">
        <f t="shared" si="11"/>
        <v>　</v>
      </c>
    </row>
    <row r="15" spans="1:35" ht="22.5" customHeight="1" x14ac:dyDescent="0.15">
      <c r="A15" s="92">
        <v>9</v>
      </c>
      <c r="B15" s="14"/>
      <c r="C15" s="14"/>
      <c r="D15" s="14"/>
      <c r="E15" s="9"/>
      <c r="F15" s="14"/>
      <c r="G15" s="127"/>
      <c r="H15" s="128"/>
      <c r="I15" s="15"/>
      <c r="J15" s="67" t="s">
        <v>1186</v>
      </c>
      <c r="K15" s="16"/>
      <c r="L15" s="67" t="s">
        <v>1187</v>
      </c>
      <c r="M15" s="17"/>
      <c r="N15" s="18"/>
      <c r="R15" s="4" t="str">
        <f t="shared" si="1"/>
        <v/>
      </c>
      <c r="S15" s="27" t="str">
        <f t="shared" si="2"/>
        <v/>
      </c>
      <c r="T15" s="3" t="str">
        <f>IF($S15="","",VLOOKUP($S15,'(種目・作業用)'!$A$2:$D$43,2,FALSE))</f>
        <v/>
      </c>
      <c r="U15" s="3" t="str">
        <f>IF($S15="","",VLOOKUP($S15,'(種目・作業用)'!$A$2:$D$43,3,FALSE))</f>
        <v/>
      </c>
      <c r="V15" s="3" t="str">
        <f>IF($S15="","",VLOOKUP($S15,'(種目・作業用)'!$A$2:$D$43,4,FALSE))</f>
        <v/>
      </c>
      <c r="W15" s="28" t="str">
        <f t="shared" si="3"/>
        <v/>
      </c>
      <c r="X15" s="4" t="str">
        <f t="shared" si="4"/>
        <v xml:space="preserve"> </v>
      </c>
      <c r="Y15" s="4" t="str">
        <f t="shared" si="5"/>
        <v/>
      </c>
      <c r="Z15" s="4" t="str">
        <f t="shared" si="0"/>
        <v/>
      </c>
      <c r="AA15" s="4" t="str">
        <f t="shared" si="6"/>
        <v/>
      </c>
      <c r="AB15" s="5" t="str">
        <f t="shared" si="7"/>
        <v/>
      </c>
      <c r="AC15" s="4" t="str">
        <f t="shared" si="8"/>
        <v/>
      </c>
      <c r="AD15" s="4" t="str">
        <f t="shared" si="9"/>
        <v/>
      </c>
      <c r="AE15" s="4"/>
      <c r="AF15" s="4" t="str">
        <f t="shared" si="10"/>
        <v/>
      </c>
      <c r="AG15" s="91" t="s">
        <v>890</v>
      </c>
      <c r="AI15" s="89" t="str">
        <f t="shared" si="11"/>
        <v>　</v>
      </c>
    </row>
    <row r="16" spans="1:35" ht="22.5" customHeight="1" x14ac:dyDescent="0.15">
      <c r="A16" s="92">
        <v>10</v>
      </c>
      <c r="B16" s="14"/>
      <c r="C16" s="14"/>
      <c r="D16" s="14"/>
      <c r="E16" s="9"/>
      <c r="F16" s="14"/>
      <c r="G16" s="127"/>
      <c r="H16" s="128"/>
      <c r="I16" s="15"/>
      <c r="J16" s="67" t="s">
        <v>1186</v>
      </c>
      <c r="K16" s="16"/>
      <c r="L16" s="67" t="s">
        <v>1187</v>
      </c>
      <c r="M16" s="17"/>
      <c r="N16" s="18"/>
      <c r="R16" s="4" t="str">
        <f t="shared" si="1"/>
        <v/>
      </c>
      <c r="S16" s="27" t="str">
        <f t="shared" si="2"/>
        <v/>
      </c>
      <c r="T16" s="3" t="str">
        <f>IF($S16="","",VLOOKUP($S16,'(種目・作業用)'!$A$2:$D$43,2,FALSE))</f>
        <v/>
      </c>
      <c r="U16" s="3" t="str">
        <f>IF($S16="","",VLOOKUP($S16,'(種目・作業用)'!$A$2:$D$43,3,FALSE))</f>
        <v/>
      </c>
      <c r="V16" s="3" t="str">
        <f>IF($S16="","",VLOOKUP($S16,'(種目・作業用)'!$A$2:$D$43,4,FALSE))</f>
        <v/>
      </c>
      <c r="W16" s="28" t="str">
        <f t="shared" si="3"/>
        <v/>
      </c>
      <c r="X16" s="4" t="str">
        <f t="shared" si="4"/>
        <v xml:space="preserve"> </v>
      </c>
      <c r="Y16" s="4" t="str">
        <f t="shared" si="5"/>
        <v/>
      </c>
      <c r="Z16" s="4" t="str">
        <f t="shared" si="0"/>
        <v/>
      </c>
      <c r="AA16" s="4" t="str">
        <f t="shared" si="6"/>
        <v/>
      </c>
      <c r="AB16" s="5" t="str">
        <f t="shared" si="7"/>
        <v/>
      </c>
      <c r="AC16" s="4" t="str">
        <f t="shared" si="8"/>
        <v/>
      </c>
      <c r="AD16" s="4" t="str">
        <f t="shared" si="9"/>
        <v/>
      </c>
      <c r="AE16" s="4"/>
      <c r="AF16" s="4" t="str">
        <f t="shared" si="10"/>
        <v/>
      </c>
      <c r="AG16" s="91" t="s">
        <v>890</v>
      </c>
      <c r="AI16" s="89" t="str">
        <f t="shared" si="11"/>
        <v>　</v>
      </c>
    </row>
    <row r="17" spans="1:35" ht="22.5" customHeight="1" x14ac:dyDescent="0.15">
      <c r="A17" s="92">
        <v>11</v>
      </c>
      <c r="B17" s="14"/>
      <c r="C17" s="14"/>
      <c r="D17" s="14"/>
      <c r="E17" s="9"/>
      <c r="F17" s="14"/>
      <c r="G17" s="127"/>
      <c r="H17" s="128"/>
      <c r="I17" s="15"/>
      <c r="J17" s="67" t="s">
        <v>1186</v>
      </c>
      <c r="K17" s="16"/>
      <c r="L17" s="67" t="s">
        <v>1187</v>
      </c>
      <c r="M17" s="17"/>
      <c r="N17" s="18"/>
      <c r="R17" s="4" t="str">
        <f t="shared" si="1"/>
        <v/>
      </c>
      <c r="S17" s="27" t="str">
        <f t="shared" si="2"/>
        <v/>
      </c>
      <c r="T17" s="3" t="str">
        <f>IF($S17="","",VLOOKUP($S17,'(種目・作業用)'!$A$2:$D$43,2,FALSE))</f>
        <v/>
      </c>
      <c r="U17" s="3" t="str">
        <f>IF($S17="","",VLOOKUP($S17,'(種目・作業用)'!$A$2:$D$43,3,FALSE))</f>
        <v/>
      </c>
      <c r="V17" s="3" t="str">
        <f>IF($S17="","",VLOOKUP($S17,'(種目・作業用)'!$A$2:$D$43,4,FALSE))</f>
        <v/>
      </c>
      <c r="W17" s="28" t="str">
        <f t="shared" si="3"/>
        <v/>
      </c>
      <c r="X17" s="4" t="str">
        <f t="shared" si="4"/>
        <v xml:space="preserve"> </v>
      </c>
      <c r="Y17" s="4" t="str">
        <f t="shared" si="5"/>
        <v/>
      </c>
      <c r="Z17" s="4" t="str">
        <f t="shared" si="0"/>
        <v/>
      </c>
      <c r="AA17" s="4" t="str">
        <f t="shared" si="6"/>
        <v/>
      </c>
      <c r="AB17" s="5" t="str">
        <f t="shared" si="7"/>
        <v/>
      </c>
      <c r="AC17" s="4" t="str">
        <f t="shared" si="8"/>
        <v/>
      </c>
      <c r="AD17" s="4" t="str">
        <f t="shared" si="9"/>
        <v/>
      </c>
      <c r="AE17" s="4"/>
      <c r="AF17" s="4" t="str">
        <f t="shared" si="10"/>
        <v/>
      </c>
      <c r="AG17" s="91" t="s">
        <v>890</v>
      </c>
      <c r="AI17" s="89" t="str">
        <f t="shared" si="11"/>
        <v>　</v>
      </c>
    </row>
    <row r="18" spans="1:35" ht="22.5" customHeight="1" x14ac:dyDescent="0.15">
      <c r="A18" s="92">
        <v>12</v>
      </c>
      <c r="B18" s="14"/>
      <c r="C18" s="14"/>
      <c r="D18" s="14"/>
      <c r="E18" s="9"/>
      <c r="F18" s="14"/>
      <c r="G18" s="127"/>
      <c r="H18" s="128"/>
      <c r="I18" s="15"/>
      <c r="J18" s="67" t="s">
        <v>1186</v>
      </c>
      <c r="K18" s="16"/>
      <c r="L18" s="67" t="s">
        <v>1187</v>
      </c>
      <c r="M18" s="17"/>
      <c r="N18" s="18"/>
      <c r="R18" s="4" t="str">
        <f t="shared" si="1"/>
        <v/>
      </c>
      <c r="S18" s="27" t="str">
        <f t="shared" si="2"/>
        <v/>
      </c>
      <c r="T18" s="3" t="str">
        <f>IF($S18="","",VLOOKUP($S18,'(種目・作業用)'!$A$2:$D$43,2,FALSE))</f>
        <v/>
      </c>
      <c r="U18" s="3" t="str">
        <f>IF($S18="","",VLOOKUP($S18,'(種目・作業用)'!$A$2:$D$43,3,FALSE))</f>
        <v/>
      </c>
      <c r="V18" s="3" t="str">
        <f>IF($S18="","",VLOOKUP($S18,'(種目・作業用)'!$A$2:$D$43,4,FALSE))</f>
        <v/>
      </c>
      <c r="W18" s="28" t="str">
        <f t="shared" si="3"/>
        <v/>
      </c>
      <c r="X18" s="4" t="str">
        <f t="shared" si="4"/>
        <v xml:space="preserve"> </v>
      </c>
      <c r="Y18" s="4" t="str">
        <f t="shared" si="5"/>
        <v/>
      </c>
      <c r="Z18" s="4" t="str">
        <f t="shared" si="0"/>
        <v/>
      </c>
      <c r="AA18" s="4" t="str">
        <f t="shared" si="6"/>
        <v/>
      </c>
      <c r="AB18" s="5" t="str">
        <f t="shared" si="7"/>
        <v/>
      </c>
      <c r="AC18" s="4" t="str">
        <f t="shared" si="8"/>
        <v/>
      </c>
      <c r="AD18" s="4" t="str">
        <f t="shared" si="9"/>
        <v/>
      </c>
      <c r="AE18" s="4"/>
      <c r="AF18" s="4" t="str">
        <f t="shared" si="10"/>
        <v/>
      </c>
      <c r="AG18" s="91" t="s">
        <v>890</v>
      </c>
      <c r="AI18" s="89" t="str">
        <f t="shared" si="11"/>
        <v>　</v>
      </c>
    </row>
    <row r="19" spans="1:35" ht="22.5" customHeight="1" x14ac:dyDescent="0.15">
      <c r="A19" s="92">
        <v>13</v>
      </c>
      <c r="B19" s="14"/>
      <c r="C19" s="14"/>
      <c r="D19" s="14"/>
      <c r="E19" s="9"/>
      <c r="F19" s="14"/>
      <c r="G19" s="127"/>
      <c r="H19" s="128"/>
      <c r="I19" s="15"/>
      <c r="J19" s="67" t="s">
        <v>1186</v>
      </c>
      <c r="K19" s="16"/>
      <c r="L19" s="67" t="s">
        <v>1187</v>
      </c>
      <c r="M19" s="17"/>
      <c r="N19" s="18"/>
      <c r="R19" s="4" t="str">
        <f t="shared" si="1"/>
        <v/>
      </c>
      <c r="S19" s="27" t="str">
        <f t="shared" si="2"/>
        <v/>
      </c>
      <c r="T19" s="3" t="str">
        <f>IF($S19="","",VLOOKUP($S19,'(種目・作業用)'!$A$2:$D$43,2,FALSE))</f>
        <v/>
      </c>
      <c r="U19" s="3" t="str">
        <f>IF($S19="","",VLOOKUP($S19,'(種目・作業用)'!$A$2:$D$43,3,FALSE))</f>
        <v/>
      </c>
      <c r="V19" s="3" t="str">
        <f>IF($S19="","",VLOOKUP($S19,'(種目・作業用)'!$A$2:$D$43,4,FALSE))</f>
        <v/>
      </c>
      <c r="W19" s="28" t="str">
        <f t="shared" si="3"/>
        <v/>
      </c>
      <c r="X19" s="4" t="str">
        <f t="shared" si="4"/>
        <v xml:space="preserve"> </v>
      </c>
      <c r="Y19" s="4" t="str">
        <f t="shared" si="5"/>
        <v/>
      </c>
      <c r="Z19" s="4" t="str">
        <f t="shared" si="0"/>
        <v/>
      </c>
      <c r="AA19" s="4" t="str">
        <f t="shared" si="6"/>
        <v/>
      </c>
      <c r="AB19" s="5" t="str">
        <f t="shared" si="7"/>
        <v/>
      </c>
      <c r="AC19" s="4" t="str">
        <f t="shared" si="8"/>
        <v/>
      </c>
      <c r="AD19" s="4" t="str">
        <f t="shared" si="9"/>
        <v/>
      </c>
      <c r="AE19" s="4"/>
      <c r="AF19" s="4" t="str">
        <f t="shared" si="10"/>
        <v/>
      </c>
      <c r="AG19" s="91" t="s">
        <v>890</v>
      </c>
      <c r="AI19" s="89" t="str">
        <f t="shared" si="11"/>
        <v>　</v>
      </c>
    </row>
    <row r="20" spans="1:35" ht="22.5" customHeight="1" x14ac:dyDescent="0.15">
      <c r="A20" s="92">
        <v>14</v>
      </c>
      <c r="B20" s="14"/>
      <c r="C20" s="14"/>
      <c r="D20" s="14"/>
      <c r="E20" s="9"/>
      <c r="F20" s="14"/>
      <c r="G20" s="127"/>
      <c r="H20" s="128"/>
      <c r="I20" s="15"/>
      <c r="J20" s="67" t="s">
        <v>1186</v>
      </c>
      <c r="K20" s="16"/>
      <c r="L20" s="67" t="s">
        <v>1187</v>
      </c>
      <c r="M20" s="17"/>
      <c r="N20" s="18"/>
      <c r="R20" s="4" t="str">
        <f t="shared" si="1"/>
        <v/>
      </c>
      <c r="S20" s="27" t="str">
        <f t="shared" si="2"/>
        <v/>
      </c>
      <c r="T20" s="3" t="str">
        <f>IF($S20="","",VLOOKUP($S20,'(種目・作業用)'!$A$2:$D$43,2,FALSE))</f>
        <v/>
      </c>
      <c r="U20" s="3" t="str">
        <f>IF($S20="","",VLOOKUP($S20,'(種目・作業用)'!$A$2:$D$43,3,FALSE))</f>
        <v/>
      </c>
      <c r="V20" s="3" t="str">
        <f>IF($S20="","",VLOOKUP($S20,'(種目・作業用)'!$A$2:$D$43,4,FALSE))</f>
        <v/>
      </c>
      <c r="W20" s="28" t="str">
        <f t="shared" si="3"/>
        <v/>
      </c>
      <c r="X20" s="4" t="str">
        <f t="shared" si="4"/>
        <v xml:space="preserve"> </v>
      </c>
      <c r="Y20" s="4" t="str">
        <f t="shared" si="5"/>
        <v/>
      </c>
      <c r="Z20" s="4" t="str">
        <f t="shared" si="0"/>
        <v/>
      </c>
      <c r="AA20" s="4" t="str">
        <f t="shared" si="6"/>
        <v/>
      </c>
      <c r="AB20" s="5" t="str">
        <f t="shared" si="7"/>
        <v/>
      </c>
      <c r="AC20" s="4" t="str">
        <f t="shared" si="8"/>
        <v/>
      </c>
      <c r="AD20" s="4" t="str">
        <f t="shared" si="9"/>
        <v/>
      </c>
      <c r="AE20" s="4"/>
      <c r="AF20" s="4" t="str">
        <f t="shared" si="10"/>
        <v/>
      </c>
      <c r="AG20" s="91" t="s">
        <v>890</v>
      </c>
      <c r="AI20" s="89" t="str">
        <f t="shared" si="11"/>
        <v>　</v>
      </c>
    </row>
    <row r="21" spans="1:35" ht="22.5" customHeight="1" x14ac:dyDescent="0.15">
      <c r="A21" s="92">
        <v>15</v>
      </c>
      <c r="B21" s="14"/>
      <c r="C21" s="14"/>
      <c r="D21" s="14"/>
      <c r="E21" s="9"/>
      <c r="F21" s="14"/>
      <c r="G21" s="127"/>
      <c r="H21" s="128"/>
      <c r="I21" s="15"/>
      <c r="J21" s="67" t="s">
        <v>1186</v>
      </c>
      <c r="K21" s="16"/>
      <c r="L21" s="67" t="s">
        <v>1187</v>
      </c>
      <c r="M21" s="17"/>
      <c r="N21" s="18"/>
      <c r="R21" s="4" t="str">
        <f t="shared" si="1"/>
        <v/>
      </c>
      <c r="S21" s="27" t="str">
        <f t="shared" si="2"/>
        <v/>
      </c>
      <c r="T21" s="3" t="str">
        <f>IF($S21="","",VLOOKUP($S21,'(種目・作業用)'!$A$2:$D$43,2,FALSE))</f>
        <v/>
      </c>
      <c r="U21" s="3" t="str">
        <f>IF($S21="","",VLOOKUP($S21,'(種目・作業用)'!$A$2:$D$43,3,FALSE))</f>
        <v/>
      </c>
      <c r="V21" s="3" t="str">
        <f>IF($S21="","",VLOOKUP($S21,'(種目・作業用)'!$A$2:$D$43,4,FALSE))</f>
        <v/>
      </c>
      <c r="W21" s="28" t="str">
        <f t="shared" si="3"/>
        <v/>
      </c>
      <c r="X21" s="4" t="str">
        <f t="shared" si="4"/>
        <v xml:space="preserve"> </v>
      </c>
      <c r="Y21" s="4" t="str">
        <f t="shared" si="5"/>
        <v/>
      </c>
      <c r="Z21" s="4" t="str">
        <f t="shared" si="0"/>
        <v/>
      </c>
      <c r="AA21" s="4" t="str">
        <f t="shared" si="6"/>
        <v/>
      </c>
      <c r="AB21" s="5" t="str">
        <f t="shared" si="7"/>
        <v/>
      </c>
      <c r="AC21" s="4" t="str">
        <f t="shared" si="8"/>
        <v/>
      </c>
      <c r="AD21" s="4" t="str">
        <f t="shared" si="9"/>
        <v/>
      </c>
      <c r="AE21" s="4"/>
      <c r="AF21" s="4" t="str">
        <f t="shared" si="10"/>
        <v/>
      </c>
      <c r="AG21" s="91" t="s">
        <v>890</v>
      </c>
      <c r="AI21" s="89" t="str">
        <f t="shared" si="11"/>
        <v>　</v>
      </c>
    </row>
    <row r="22" spans="1:35" ht="22.5" customHeight="1" x14ac:dyDescent="0.15">
      <c r="A22" s="92">
        <v>16</v>
      </c>
      <c r="B22" s="14"/>
      <c r="C22" s="14"/>
      <c r="D22" s="14"/>
      <c r="E22" s="9"/>
      <c r="F22" s="14"/>
      <c r="G22" s="127"/>
      <c r="H22" s="128"/>
      <c r="I22" s="15"/>
      <c r="J22" s="67" t="s">
        <v>1186</v>
      </c>
      <c r="K22" s="16"/>
      <c r="L22" s="67" t="s">
        <v>1187</v>
      </c>
      <c r="M22" s="17"/>
      <c r="N22" s="18"/>
      <c r="R22" s="4" t="str">
        <f t="shared" si="1"/>
        <v/>
      </c>
      <c r="S22" s="27" t="str">
        <f t="shared" si="2"/>
        <v/>
      </c>
      <c r="T22" s="3" t="str">
        <f>IF($S22="","",VLOOKUP($S22,'(種目・作業用)'!$A$2:$D$43,2,FALSE))</f>
        <v/>
      </c>
      <c r="U22" s="3" t="str">
        <f>IF($S22="","",VLOOKUP($S22,'(種目・作業用)'!$A$2:$D$43,3,FALSE))</f>
        <v/>
      </c>
      <c r="V22" s="3" t="str">
        <f>IF($S22="","",VLOOKUP($S22,'(種目・作業用)'!$A$2:$D$43,4,FALSE))</f>
        <v/>
      </c>
      <c r="W22" s="28" t="str">
        <f t="shared" si="3"/>
        <v/>
      </c>
      <c r="X22" s="4" t="str">
        <f t="shared" si="4"/>
        <v xml:space="preserve"> </v>
      </c>
      <c r="Y22" s="4" t="str">
        <f t="shared" si="5"/>
        <v/>
      </c>
      <c r="Z22" s="4" t="str">
        <f t="shared" si="0"/>
        <v/>
      </c>
      <c r="AA22" s="4" t="str">
        <f t="shared" si="6"/>
        <v/>
      </c>
      <c r="AB22" s="5" t="str">
        <f t="shared" si="7"/>
        <v/>
      </c>
      <c r="AC22" s="4" t="str">
        <f t="shared" si="8"/>
        <v/>
      </c>
      <c r="AD22" s="4" t="str">
        <f t="shared" si="9"/>
        <v/>
      </c>
      <c r="AE22" s="4"/>
      <c r="AF22" s="4" t="str">
        <f t="shared" si="10"/>
        <v/>
      </c>
      <c r="AG22" s="91" t="s">
        <v>890</v>
      </c>
      <c r="AI22" s="89" t="str">
        <f t="shared" si="11"/>
        <v>　</v>
      </c>
    </row>
    <row r="23" spans="1:35" ht="22.5" customHeight="1" x14ac:dyDescent="0.15">
      <c r="A23" s="92">
        <v>17</v>
      </c>
      <c r="B23" s="14"/>
      <c r="C23" s="14"/>
      <c r="D23" s="14"/>
      <c r="E23" s="9"/>
      <c r="F23" s="14"/>
      <c r="G23" s="127"/>
      <c r="H23" s="128"/>
      <c r="I23" s="15"/>
      <c r="J23" s="67" t="s">
        <v>1186</v>
      </c>
      <c r="K23" s="16"/>
      <c r="L23" s="67" t="s">
        <v>1187</v>
      </c>
      <c r="M23" s="17"/>
      <c r="N23" s="18"/>
      <c r="R23" s="4" t="str">
        <f t="shared" si="1"/>
        <v/>
      </c>
      <c r="S23" s="27" t="str">
        <f t="shared" si="2"/>
        <v/>
      </c>
      <c r="T23" s="3" t="str">
        <f>IF($S23="","",VLOOKUP($S23,'(種目・作業用)'!$A$2:$D$43,2,FALSE))</f>
        <v/>
      </c>
      <c r="U23" s="3" t="str">
        <f>IF($S23="","",VLOOKUP($S23,'(種目・作業用)'!$A$2:$D$43,3,FALSE))</f>
        <v/>
      </c>
      <c r="V23" s="3" t="str">
        <f>IF($S23="","",VLOOKUP($S23,'(種目・作業用)'!$A$2:$D$43,4,FALSE))</f>
        <v/>
      </c>
      <c r="W23" s="28" t="str">
        <f t="shared" si="3"/>
        <v/>
      </c>
      <c r="X23" s="4" t="str">
        <f t="shared" si="4"/>
        <v xml:space="preserve"> </v>
      </c>
      <c r="Y23" s="4" t="str">
        <f t="shared" si="5"/>
        <v/>
      </c>
      <c r="Z23" s="4" t="str">
        <f t="shared" si="0"/>
        <v/>
      </c>
      <c r="AA23" s="4" t="str">
        <f t="shared" si="6"/>
        <v/>
      </c>
      <c r="AB23" s="5" t="str">
        <f t="shared" si="7"/>
        <v/>
      </c>
      <c r="AC23" s="4" t="str">
        <f t="shared" si="8"/>
        <v/>
      </c>
      <c r="AD23" s="4" t="str">
        <f t="shared" si="9"/>
        <v/>
      </c>
      <c r="AE23" s="4"/>
      <c r="AF23" s="4" t="str">
        <f t="shared" si="10"/>
        <v/>
      </c>
      <c r="AG23" s="91" t="s">
        <v>890</v>
      </c>
      <c r="AI23" s="89" t="str">
        <f t="shared" si="11"/>
        <v>　</v>
      </c>
    </row>
    <row r="24" spans="1:35" ht="22.5" customHeight="1" x14ac:dyDescent="0.15">
      <c r="A24" s="92">
        <v>18</v>
      </c>
      <c r="B24" s="14"/>
      <c r="C24" s="14"/>
      <c r="D24" s="14"/>
      <c r="E24" s="9"/>
      <c r="F24" s="14"/>
      <c r="G24" s="127"/>
      <c r="H24" s="128"/>
      <c r="I24" s="15"/>
      <c r="J24" s="67" t="s">
        <v>1186</v>
      </c>
      <c r="K24" s="16"/>
      <c r="L24" s="67" t="s">
        <v>1187</v>
      </c>
      <c r="M24" s="17"/>
      <c r="N24" s="18"/>
      <c r="R24" s="4" t="str">
        <f t="shared" si="1"/>
        <v/>
      </c>
      <c r="S24" s="27" t="str">
        <f t="shared" si="2"/>
        <v/>
      </c>
      <c r="T24" s="3" t="str">
        <f>IF($S24="","",VLOOKUP($S24,'(種目・作業用)'!$A$2:$D$43,2,FALSE))</f>
        <v/>
      </c>
      <c r="U24" s="3" t="str">
        <f>IF($S24="","",VLOOKUP($S24,'(種目・作業用)'!$A$2:$D$43,3,FALSE))</f>
        <v/>
      </c>
      <c r="V24" s="3" t="str">
        <f>IF($S24="","",VLOOKUP($S24,'(種目・作業用)'!$A$2:$D$43,4,FALSE))</f>
        <v/>
      </c>
      <c r="W24" s="28" t="str">
        <f t="shared" si="3"/>
        <v/>
      </c>
      <c r="X24" s="4" t="str">
        <f t="shared" si="4"/>
        <v xml:space="preserve"> </v>
      </c>
      <c r="Y24" s="4" t="str">
        <f t="shared" si="5"/>
        <v/>
      </c>
      <c r="Z24" s="4" t="str">
        <f t="shared" si="0"/>
        <v/>
      </c>
      <c r="AA24" s="4" t="str">
        <f t="shared" si="6"/>
        <v/>
      </c>
      <c r="AB24" s="5" t="str">
        <f t="shared" si="7"/>
        <v/>
      </c>
      <c r="AC24" s="4" t="str">
        <f t="shared" si="8"/>
        <v/>
      </c>
      <c r="AD24" s="4" t="str">
        <f t="shared" si="9"/>
        <v/>
      </c>
      <c r="AE24" s="4"/>
      <c r="AF24" s="4" t="str">
        <f t="shared" si="10"/>
        <v/>
      </c>
      <c r="AG24" s="91" t="s">
        <v>890</v>
      </c>
      <c r="AI24" s="89" t="str">
        <f t="shared" si="11"/>
        <v>　</v>
      </c>
    </row>
    <row r="25" spans="1:35" ht="22.5" customHeight="1" x14ac:dyDescent="0.15">
      <c r="A25" s="92">
        <v>19</v>
      </c>
      <c r="B25" s="14"/>
      <c r="C25" s="14"/>
      <c r="D25" s="14"/>
      <c r="E25" s="9"/>
      <c r="F25" s="14"/>
      <c r="G25" s="127"/>
      <c r="H25" s="128"/>
      <c r="I25" s="15"/>
      <c r="J25" s="67" t="s">
        <v>1186</v>
      </c>
      <c r="K25" s="16"/>
      <c r="L25" s="67" t="s">
        <v>1187</v>
      </c>
      <c r="M25" s="17"/>
      <c r="N25" s="18"/>
      <c r="R25" s="4" t="str">
        <f t="shared" si="1"/>
        <v/>
      </c>
      <c r="S25" s="27" t="str">
        <f t="shared" si="2"/>
        <v/>
      </c>
      <c r="T25" s="3" t="str">
        <f>IF($S25="","",VLOOKUP($S25,'(種目・作業用)'!$A$2:$D$43,2,FALSE))</f>
        <v/>
      </c>
      <c r="U25" s="3" t="str">
        <f>IF($S25="","",VLOOKUP($S25,'(種目・作業用)'!$A$2:$D$43,3,FALSE))</f>
        <v/>
      </c>
      <c r="V25" s="3" t="str">
        <f>IF($S25="","",VLOOKUP($S25,'(種目・作業用)'!$A$2:$D$43,4,FALSE))</f>
        <v/>
      </c>
      <c r="W25" s="28" t="str">
        <f t="shared" si="3"/>
        <v/>
      </c>
      <c r="X25" s="4" t="str">
        <f t="shared" si="4"/>
        <v xml:space="preserve"> </v>
      </c>
      <c r="Y25" s="4" t="str">
        <f t="shared" si="5"/>
        <v/>
      </c>
      <c r="Z25" s="4" t="str">
        <f t="shared" si="0"/>
        <v/>
      </c>
      <c r="AA25" s="4" t="str">
        <f t="shared" si="6"/>
        <v/>
      </c>
      <c r="AB25" s="5" t="str">
        <f t="shared" si="7"/>
        <v/>
      </c>
      <c r="AC25" s="4" t="str">
        <f t="shared" si="8"/>
        <v/>
      </c>
      <c r="AD25" s="4" t="str">
        <f t="shared" si="9"/>
        <v/>
      </c>
      <c r="AE25" s="4"/>
      <c r="AF25" s="4" t="str">
        <f t="shared" si="10"/>
        <v/>
      </c>
      <c r="AG25" s="91" t="s">
        <v>890</v>
      </c>
      <c r="AI25" s="89" t="str">
        <f t="shared" si="11"/>
        <v>　</v>
      </c>
    </row>
    <row r="26" spans="1:35" ht="22.5" customHeight="1" x14ac:dyDescent="0.15">
      <c r="A26" s="92">
        <v>20</v>
      </c>
      <c r="B26" s="14"/>
      <c r="C26" s="14"/>
      <c r="D26" s="14"/>
      <c r="E26" s="9"/>
      <c r="F26" s="14"/>
      <c r="G26" s="127"/>
      <c r="H26" s="128"/>
      <c r="I26" s="15"/>
      <c r="J26" s="67" t="s">
        <v>1186</v>
      </c>
      <c r="K26" s="16"/>
      <c r="L26" s="67" t="s">
        <v>1187</v>
      </c>
      <c r="M26" s="17"/>
      <c r="N26" s="18"/>
      <c r="R26" s="4" t="str">
        <f t="shared" si="1"/>
        <v/>
      </c>
      <c r="S26" s="27" t="str">
        <f t="shared" si="2"/>
        <v/>
      </c>
      <c r="T26" s="3" t="str">
        <f>IF($S26="","",VLOOKUP($S26,'(種目・作業用)'!$A$2:$D$43,2,FALSE))</f>
        <v/>
      </c>
      <c r="U26" s="3" t="str">
        <f>IF($S26="","",VLOOKUP($S26,'(種目・作業用)'!$A$2:$D$43,3,FALSE))</f>
        <v/>
      </c>
      <c r="V26" s="3" t="str">
        <f>IF($S26="","",VLOOKUP($S26,'(種目・作業用)'!$A$2:$D$43,4,FALSE))</f>
        <v/>
      </c>
      <c r="W26" s="28" t="str">
        <f t="shared" si="3"/>
        <v/>
      </c>
      <c r="X26" s="4" t="str">
        <f t="shared" si="4"/>
        <v xml:space="preserve"> </v>
      </c>
      <c r="Y26" s="4" t="str">
        <f t="shared" si="5"/>
        <v/>
      </c>
      <c r="Z26" s="4" t="str">
        <f t="shared" si="0"/>
        <v/>
      </c>
      <c r="AA26" s="4" t="str">
        <f t="shared" si="6"/>
        <v/>
      </c>
      <c r="AB26" s="5" t="str">
        <f t="shared" si="7"/>
        <v/>
      </c>
      <c r="AC26" s="4" t="str">
        <f t="shared" si="8"/>
        <v/>
      </c>
      <c r="AD26" s="4" t="str">
        <f t="shared" si="9"/>
        <v/>
      </c>
      <c r="AE26" s="4"/>
      <c r="AF26" s="4" t="str">
        <f t="shared" si="10"/>
        <v/>
      </c>
      <c r="AG26" s="91" t="s">
        <v>890</v>
      </c>
      <c r="AI26" s="89" t="str">
        <f t="shared" si="11"/>
        <v>　</v>
      </c>
    </row>
    <row r="27" spans="1:35" ht="22.5" customHeight="1" x14ac:dyDescent="0.15">
      <c r="A27" s="92">
        <v>21</v>
      </c>
      <c r="B27" s="14"/>
      <c r="C27" s="14"/>
      <c r="D27" s="14"/>
      <c r="E27" s="9"/>
      <c r="F27" s="14"/>
      <c r="G27" s="127"/>
      <c r="H27" s="128"/>
      <c r="I27" s="15"/>
      <c r="J27" s="67" t="s">
        <v>1186</v>
      </c>
      <c r="K27" s="16"/>
      <c r="L27" s="67" t="s">
        <v>1187</v>
      </c>
      <c r="M27" s="17"/>
      <c r="N27" s="18"/>
      <c r="R27" s="4" t="str">
        <f t="shared" si="1"/>
        <v/>
      </c>
      <c r="S27" s="27" t="str">
        <f t="shared" si="2"/>
        <v/>
      </c>
      <c r="T27" s="3" t="str">
        <f>IF($S27="","",VLOOKUP($S27,'(種目・作業用)'!$A$2:$D$43,2,FALSE))</f>
        <v/>
      </c>
      <c r="U27" s="3" t="str">
        <f>IF($S27="","",VLOOKUP($S27,'(種目・作業用)'!$A$2:$D$43,3,FALSE))</f>
        <v/>
      </c>
      <c r="V27" s="3" t="str">
        <f>IF($S27="","",VLOOKUP($S27,'(種目・作業用)'!$A$2:$D$43,4,FALSE))</f>
        <v/>
      </c>
      <c r="W27" s="28" t="str">
        <f t="shared" si="3"/>
        <v/>
      </c>
      <c r="X27" s="4" t="str">
        <f t="shared" si="4"/>
        <v xml:space="preserve"> </v>
      </c>
      <c r="Y27" s="4" t="str">
        <f t="shared" si="5"/>
        <v/>
      </c>
      <c r="Z27" s="4" t="str">
        <f t="shared" si="0"/>
        <v/>
      </c>
      <c r="AA27" s="4" t="str">
        <f t="shared" si="6"/>
        <v/>
      </c>
      <c r="AB27" s="5" t="str">
        <f t="shared" si="7"/>
        <v/>
      </c>
      <c r="AC27" s="4" t="str">
        <f t="shared" si="8"/>
        <v/>
      </c>
      <c r="AD27" s="4" t="str">
        <f t="shared" si="9"/>
        <v/>
      </c>
      <c r="AE27" s="4"/>
      <c r="AF27" s="4" t="str">
        <f t="shared" si="10"/>
        <v/>
      </c>
      <c r="AG27" s="91" t="s">
        <v>890</v>
      </c>
      <c r="AI27" s="89" t="str">
        <f t="shared" si="11"/>
        <v>　</v>
      </c>
    </row>
    <row r="28" spans="1:35" ht="22.5" customHeight="1" x14ac:dyDescent="0.15">
      <c r="A28" s="92">
        <v>22</v>
      </c>
      <c r="B28" s="14"/>
      <c r="C28" s="14"/>
      <c r="D28" s="14"/>
      <c r="E28" s="9"/>
      <c r="F28" s="14"/>
      <c r="G28" s="127"/>
      <c r="H28" s="128"/>
      <c r="I28" s="15"/>
      <c r="J28" s="67" t="s">
        <v>1186</v>
      </c>
      <c r="K28" s="16"/>
      <c r="L28" s="67" t="s">
        <v>1187</v>
      </c>
      <c r="M28" s="17"/>
      <c r="N28" s="18"/>
      <c r="R28" s="4" t="str">
        <f t="shared" si="1"/>
        <v/>
      </c>
      <c r="S28" s="27" t="str">
        <f t="shared" si="2"/>
        <v/>
      </c>
      <c r="T28" s="3" t="str">
        <f>IF($S28="","",VLOOKUP($S28,'(種目・作業用)'!$A$2:$D$43,2,FALSE))</f>
        <v/>
      </c>
      <c r="U28" s="3" t="str">
        <f>IF($S28="","",VLOOKUP($S28,'(種目・作業用)'!$A$2:$D$43,3,FALSE))</f>
        <v/>
      </c>
      <c r="V28" s="3" t="str">
        <f>IF($S28="","",VLOOKUP($S28,'(種目・作業用)'!$A$2:$D$43,4,FALSE))</f>
        <v/>
      </c>
      <c r="W28" s="28" t="str">
        <f t="shared" si="3"/>
        <v/>
      </c>
      <c r="X28" s="4" t="str">
        <f t="shared" si="4"/>
        <v xml:space="preserve"> </v>
      </c>
      <c r="Y28" s="4" t="str">
        <f t="shared" si="5"/>
        <v/>
      </c>
      <c r="Z28" s="4" t="str">
        <f t="shared" si="0"/>
        <v/>
      </c>
      <c r="AA28" s="4" t="str">
        <f t="shared" si="6"/>
        <v/>
      </c>
      <c r="AB28" s="5" t="str">
        <f t="shared" si="7"/>
        <v/>
      </c>
      <c r="AC28" s="4" t="str">
        <f t="shared" si="8"/>
        <v/>
      </c>
      <c r="AD28" s="4" t="str">
        <f t="shared" si="9"/>
        <v/>
      </c>
      <c r="AE28" s="4"/>
      <c r="AF28" s="4" t="str">
        <f t="shared" si="10"/>
        <v/>
      </c>
      <c r="AG28" s="91" t="s">
        <v>890</v>
      </c>
      <c r="AI28" s="89" t="str">
        <f t="shared" si="11"/>
        <v>　</v>
      </c>
    </row>
    <row r="29" spans="1:35" ht="22.5" customHeight="1" x14ac:dyDescent="0.15">
      <c r="A29" s="92">
        <v>23</v>
      </c>
      <c r="B29" s="14"/>
      <c r="C29" s="14"/>
      <c r="D29" s="14"/>
      <c r="E29" s="9"/>
      <c r="F29" s="14"/>
      <c r="G29" s="127"/>
      <c r="H29" s="128"/>
      <c r="I29" s="15"/>
      <c r="J29" s="67" t="s">
        <v>1186</v>
      </c>
      <c r="K29" s="16"/>
      <c r="L29" s="67" t="s">
        <v>1187</v>
      </c>
      <c r="M29" s="17"/>
      <c r="N29" s="18"/>
      <c r="R29" s="4" t="str">
        <f t="shared" si="1"/>
        <v/>
      </c>
      <c r="S29" s="27" t="str">
        <f t="shared" si="2"/>
        <v/>
      </c>
      <c r="T29" s="3" t="str">
        <f>IF($S29="","",VLOOKUP($S29,'(種目・作業用)'!$A$2:$D$43,2,FALSE))</f>
        <v/>
      </c>
      <c r="U29" s="3" t="str">
        <f>IF($S29="","",VLOOKUP($S29,'(種目・作業用)'!$A$2:$D$43,3,FALSE))</f>
        <v/>
      </c>
      <c r="V29" s="3" t="str">
        <f>IF($S29="","",VLOOKUP($S29,'(種目・作業用)'!$A$2:$D$43,4,FALSE))</f>
        <v/>
      </c>
      <c r="W29" s="28" t="str">
        <f t="shared" si="3"/>
        <v/>
      </c>
      <c r="X29" s="4" t="str">
        <f t="shared" si="4"/>
        <v xml:space="preserve"> </v>
      </c>
      <c r="Y29" s="4" t="str">
        <f t="shared" si="5"/>
        <v/>
      </c>
      <c r="Z29" s="4" t="str">
        <f t="shared" si="0"/>
        <v/>
      </c>
      <c r="AA29" s="4" t="str">
        <f t="shared" si="6"/>
        <v/>
      </c>
      <c r="AB29" s="5" t="str">
        <f t="shared" si="7"/>
        <v/>
      </c>
      <c r="AC29" s="4" t="str">
        <f t="shared" si="8"/>
        <v/>
      </c>
      <c r="AD29" s="4" t="str">
        <f t="shared" si="9"/>
        <v/>
      </c>
      <c r="AE29" s="4"/>
      <c r="AF29" s="4" t="str">
        <f t="shared" si="10"/>
        <v/>
      </c>
      <c r="AG29" s="91" t="s">
        <v>890</v>
      </c>
      <c r="AI29" s="89" t="str">
        <f t="shared" si="11"/>
        <v>　</v>
      </c>
    </row>
    <row r="30" spans="1:35" ht="22.5" customHeight="1" x14ac:dyDescent="0.15">
      <c r="A30" s="92">
        <v>24</v>
      </c>
      <c r="B30" s="14"/>
      <c r="C30" s="14"/>
      <c r="D30" s="14"/>
      <c r="E30" s="9"/>
      <c r="F30" s="14"/>
      <c r="G30" s="127"/>
      <c r="H30" s="128"/>
      <c r="I30" s="15"/>
      <c r="J30" s="67" t="s">
        <v>1186</v>
      </c>
      <c r="K30" s="16"/>
      <c r="L30" s="67" t="s">
        <v>1187</v>
      </c>
      <c r="M30" s="17"/>
      <c r="N30" s="18"/>
      <c r="R30" s="4" t="str">
        <f t="shared" si="1"/>
        <v/>
      </c>
      <c r="S30" s="27" t="str">
        <f t="shared" si="2"/>
        <v/>
      </c>
      <c r="T30" s="3" t="str">
        <f>IF($S30="","",VLOOKUP($S30,'(種目・作業用)'!$A$2:$D$43,2,FALSE))</f>
        <v/>
      </c>
      <c r="U30" s="3" t="str">
        <f>IF($S30="","",VLOOKUP($S30,'(種目・作業用)'!$A$2:$D$43,3,FALSE))</f>
        <v/>
      </c>
      <c r="V30" s="3" t="str">
        <f>IF($S30="","",VLOOKUP($S30,'(種目・作業用)'!$A$2:$D$43,4,FALSE))</f>
        <v/>
      </c>
      <c r="W30" s="28" t="str">
        <f t="shared" si="3"/>
        <v/>
      </c>
      <c r="X30" s="4" t="str">
        <f t="shared" si="4"/>
        <v xml:space="preserve"> </v>
      </c>
      <c r="Y30" s="4" t="str">
        <f t="shared" si="5"/>
        <v/>
      </c>
      <c r="Z30" s="4" t="str">
        <f t="shared" si="0"/>
        <v/>
      </c>
      <c r="AA30" s="4" t="str">
        <f t="shared" si="6"/>
        <v/>
      </c>
      <c r="AB30" s="5" t="str">
        <f t="shared" si="7"/>
        <v/>
      </c>
      <c r="AC30" s="4" t="str">
        <f t="shared" si="8"/>
        <v/>
      </c>
      <c r="AD30" s="4" t="str">
        <f t="shared" si="9"/>
        <v/>
      </c>
      <c r="AE30" s="4"/>
      <c r="AF30" s="4" t="str">
        <f t="shared" si="10"/>
        <v/>
      </c>
      <c r="AG30" s="91" t="s">
        <v>890</v>
      </c>
      <c r="AI30" s="89" t="str">
        <f t="shared" si="11"/>
        <v>　</v>
      </c>
    </row>
    <row r="31" spans="1:35" ht="22.5" customHeight="1" x14ac:dyDescent="0.15">
      <c r="A31" s="93">
        <v>25</v>
      </c>
      <c r="B31" s="14"/>
      <c r="C31" s="14"/>
      <c r="D31" s="14"/>
      <c r="E31" s="9"/>
      <c r="F31" s="14"/>
      <c r="G31" s="127"/>
      <c r="H31" s="128"/>
      <c r="I31" s="15"/>
      <c r="J31" s="68" t="s">
        <v>1186</v>
      </c>
      <c r="K31" s="16"/>
      <c r="L31" s="68" t="s">
        <v>1187</v>
      </c>
      <c r="M31" s="17"/>
      <c r="N31" s="18"/>
      <c r="R31" s="4" t="str">
        <f t="shared" si="1"/>
        <v/>
      </c>
      <c r="S31" s="27" t="str">
        <f t="shared" si="2"/>
        <v/>
      </c>
      <c r="T31" s="3" t="str">
        <f>IF($S31="","",VLOOKUP($S31,'(種目・作業用)'!$A$2:$D$43,2,FALSE))</f>
        <v/>
      </c>
      <c r="U31" s="3" t="str">
        <f>IF($S31="","",VLOOKUP($S31,'(種目・作業用)'!$A$2:$D$43,3,FALSE))</f>
        <v/>
      </c>
      <c r="V31" s="3" t="str">
        <f>IF($S31="","",VLOOKUP($S31,'(種目・作業用)'!$A$2:$D$43,4,FALSE))</f>
        <v/>
      </c>
      <c r="W31" s="28" t="str">
        <f t="shared" si="3"/>
        <v/>
      </c>
      <c r="X31" s="4" t="str">
        <f t="shared" si="4"/>
        <v xml:space="preserve"> </v>
      </c>
      <c r="Y31" s="4" t="str">
        <f t="shared" si="5"/>
        <v/>
      </c>
      <c r="Z31" s="4" t="str">
        <f t="shared" si="0"/>
        <v/>
      </c>
      <c r="AA31" s="4" t="str">
        <f t="shared" si="6"/>
        <v/>
      </c>
      <c r="AB31" s="5" t="str">
        <f t="shared" si="7"/>
        <v/>
      </c>
      <c r="AC31" s="4" t="str">
        <f t="shared" si="8"/>
        <v/>
      </c>
      <c r="AD31" s="4" t="str">
        <f t="shared" si="9"/>
        <v/>
      </c>
      <c r="AE31" s="4"/>
      <c r="AF31" s="4" t="str">
        <f t="shared" si="10"/>
        <v/>
      </c>
      <c r="AG31" s="91" t="s">
        <v>890</v>
      </c>
      <c r="AI31" s="89" t="str">
        <f t="shared" si="11"/>
        <v>　</v>
      </c>
    </row>
    <row r="32" spans="1:35" ht="22.5" customHeight="1" x14ac:dyDescent="0.15">
      <c r="A32" s="94"/>
      <c r="B32" s="95"/>
      <c r="C32" s="95"/>
      <c r="D32" s="95"/>
      <c r="E32" s="95"/>
      <c r="F32" s="95"/>
      <c r="G32" s="96" t="s">
        <v>1207</v>
      </c>
      <c r="H32" s="162">
        <f>'基礎データ（最初に入力してください）'!C5</f>
        <v>0</v>
      </c>
      <c r="I32" s="135"/>
      <c r="J32" s="135"/>
      <c r="K32" s="135"/>
      <c r="L32" s="135"/>
      <c r="M32" s="135"/>
      <c r="N32" s="97" t="s">
        <v>14</v>
      </c>
      <c r="Z32" s="4"/>
      <c r="AB32" s="26"/>
      <c r="AD32" s="4"/>
      <c r="AI32" s="89"/>
    </row>
    <row r="33" spans="1:37" ht="7.5" customHeight="1" x14ac:dyDescent="0.15">
      <c r="A33" s="98"/>
      <c r="B33" s="98"/>
      <c r="C33" s="98"/>
      <c r="D33" s="98"/>
      <c r="E33" s="98"/>
      <c r="F33" s="98"/>
      <c r="G33" s="99"/>
      <c r="H33" s="100"/>
      <c r="I33" s="100"/>
      <c r="J33" s="100"/>
      <c r="K33" s="100"/>
      <c r="L33" s="100"/>
      <c r="M33" s="100"/>
      <c r="N33" s="101"/>
      <c r="Z33" s="4"/>
      <c r="AB33" s="26"/>
      <c r="AD33" s="4"/>
      <c r="AI33" s="89"/>
    </row>
    <row r="34" spans="1:37" s="102" customFormat="1" ht="22.5" customHeight="1" x14ac:dyDescent="0.15">
      <c r="A34" s="124" t="s">
        <v>1142</v>
      </c>
      <c r="B34" s="124"/>
      <c r="C34" s="124"/>
      <c r="D34" s="124"/>
      <c r="E34" s="124"/>
      <c r="F34" s="124"/>
      <c r="G34" s="124"/>
      <c r="H34" s="124"/>
      <c r="I34" s="124"/>
      <c r="J34" s="124"/>
      <c r="K34" s="124"/>
      <c r="L34" s="124"/>
      <c r="M34" s="124"/>
      <c r="N34" s="124"/>
      <c r="R34" s="71"/>
      <c r="S34" s="72"/>
      <c r="T34" s="71"/>
      <c r="U34" s="71"/>
      <c r="V34" s="71"/>
      <c r="W34" s="71"/>
      <c r="X34" s="71"/>
      <c r="Y34" s="71"/>
      <c r="Z34" s="73"/>
      <c r="AA34" s="71"/>
      <c r="AB34" s="74"/>
      <c r="AC34" s="71"/>
      <c r="AD34" s="73"/>
      <c r="AE34" s="71"/>
      <c r="AF34" s="71"/>
      <c r="AG34" s="103"/>
      <c r="AH34" s="103"/>
      <c r="AI34" s="104"/>
      <c r="AJ34" s="105"/>
      <c r="AK34" s="105"/>
    </row>
    <row r="35" spans="1:37" s="102" customFormat="1" ht="7.5" customHeight="1" x14ac:dyDescent="0.15">
      <c r="A35" s="106"/>
      <c r="B35" s="106"/>
      <c r="C35" s="106"/>
      <c r="D35" s="106"/>
      <c r="E35" s="106"/>
      <c r="F35" s="106"/>
      <c r="G35" s="106"/>
      <c r="H35" s="106"/>
      <c r="I35" s="106"/>
      <c r="J35" s="106"/>
      <c r="K35" s="106"/>
      <c r="L35" s="106"/>
      <c r="M35" s="106"/>
      <c r="N35" s="106"/>
      <c r="R35" s="71"/>
      <c r="S35" s="72"/>
      <c r="T35" s="71"/>
      <c r="U35" s="71"/>
      <c r="V35" s="71"/>
      <c r="W35" s="71"/>
      <c r="X35" s="71"/>
      <c r="Y35" s="71"/>
      <c r="Z35" s="73"/>
      <c r="AA35" s="71"/>
      <c r="AB35" s="74"/>
      <c r="AC35" s="71"/>
      <c r="AD35" s="73"/>
      <c r="AE35" s="71"/>
      <c r="AF35" s="71"/>
      <c r="AG35" s="103"/>
      <c r="AH35" s="103"/>
      <c r="AI35" s="104"/>
      <c r="AJ35" s="105"/>
      <c r="AK35" s="105"/>
    </row>
    <row r="36" spans="1:37" s="102" customFormat="1" x14ac:dyDescent="0.15">
      <c r="A36" s="106"/>
      <c r="B36" s="106"/>
      <c r="C36" s="106" t="s">
        <v>15</v>
      </c>
      <c r="D36" s="106"/>
      <c r="E36" s="106"/>
      <c r="F36" s="106"/>
      <c r="G36" s="106"/>
      <c r="H36" s="106"/>
      <c r="I36" s="106"/>
      <c r="J36" s="106"/>
      <c r="K36" s="106"/>
      <c r="L36" s="106"/>
      <c r="M36" s="106"/>
      <c r="N36" s="106"/>
      <c r="R36" s="71"/>
      <c r="S36" s="72"/>
      <c r="T36" s="71"/>
      <c r="U36" s="71"/>
      <c r="V36" s="71"/>
      <c r="W36" s="71"/>
      <c r="X36" s="71"/>
      <c r="Y36" s="71"/>
      <c r="Z36" s="73"/>
      <c r="AA36" s="71"/>
      <c r="AB36" s="74"/>
      <c r="AC36" s="71"/>
      <c r="AD36" s="73"/>
      <c r="AE36" s="71"/>
      <c r="AF36" s="71"/>
      <c r="AG36" s="103"/>
      <c r="AH36" s="103"/>
      <c r="AI36" s="104"/>
      <c r="AJ36" s="105"/>
      <c r="AK36" s="105"/>
    </row>
    <row r="37" spans="1:37" s="102" customFormat="1" x14ac:dyDescent="0.15">
      <c r="A37" s="106"/>
      <c r="B37" s="106"/>
      <c r="C37" s="106"/>
      <c r="D37" s="106"/>
      <c r="E37" s="106"/>
      <c r="F37" s="106"/>
      <c r="G37" s="106"/>
      <c r="H37" s="106"/>
      <c r="I37" s="106"/>
      <c r="J37" s="106"/>
      <c r="K37" s="106"/>
      <c r="L37" s="106"/>
      <c r="M37" s="106"/>
      <c r="N37" s="106"/>
      <c r="R37" s="71"/>
      <c r="S37" s="72"/>
      <c r="T37" s="71"/>
      <c r="U37" s="71"/>
      <c r="V37" s="71"/>
      <c r="W37" s="71"/>
      <c r="X37" s="71"/>
      <c r="Y37" s="71"/>
      <c r="Z37" s="73"/>
      <c r="AA37" s="71"/>
      <c r="AB37" s="74"/>
      <c r="AC37" s="71"/>
      <c r="AD37" s="73"/>
      <c r="AE37" s="71"/>
      <c r="AF37" s="71"/>
      <c r="AG37" s="103"/>
      <c r="AH37" s="103"/>
      <c r="AI37" s="104"/>
      <c r="AJ37" s="105"/>
      <c r="AK37" s="105"/>
    </row>
    <row r="38" spans="1:37" s="102" customFormat="1" x14ac:dyDescent="0.15">
      <c r="A38" s="106"/>
      <c r="B38" s="106"/>
      <c r="C38" s="134">
        <f ca="1">TODAY()</f>
        <v>43587</v>
      </c>
      <c r="D38" s="134"/>
      <c r="E38" s="106"/>
      <c r="F38" s="106"/>
      <c r="G38" s="106"/>
      <c r="H38" s="106"/>
      <c r="I38" s="106"/>
      <c r="J38" s="106"/>
      <c r="K38" s="106"/>
      <c r="L38" s="106"/>
      <c r="M38" s="106"/>
      <c r="N38" s="106"/>
      <c r="R38" s="71"/>
      <c r="S38" s="72"/>
      <c r="T38" s="71"/>
      <c r="U38" s="71"/>
      <c r="V38" s="71"/>
      <c r="W38" s="71"/>
      <c r="X38" s="71"/>
      <c r="Y38" s="71"/>
      <c r="Z38" s="73"/>
      <c r="AA38" s="71"/>
      <c r="AB38" s="74"/>
      <c r="AC38" s="71"/>
      <c r="AD38" s="73"/>
      <c r="AE38" s="71"/>
      <c r="AF38" s="71"/>
      <c r="AG38" s="103"/>
      <c r="AH38" s="103"/>
      <c r="AI38" s="104"/>
      <c r="AJ38" s="105"/>
      <c r="AK38" s="105"/>
    </row>
    <row r="39" spans="1:37" s="102" customFormat="1" ht="22.5" customHeight="1" x14ac:dyDescent="0.15">
      <c r="A39" s="106"/>
      <c r="B39" s="106"/>
      <c r="C39" s="106"/>
      <c r="D39" s="106"/>
      <c r="E39" s="106"/>
      <c r="G39" s="138">
        <f>'基礎データ（最初に入力してください）'!$C$2</f>
        <v>0</v>
      </c>
      <c r="H39" s="124"/>
      <c r="I39" s="124"/>
      <c r="J39" s="124"/>
      <c r="K39" s="124"/>
      <c r="L39" s="124"/>
      <c r="M39" s="124"/>
      <c r="N39" s="106"/>
      <c r="R39" s="71"/>
      <c r="S39" s="72"/>
      <c r="T39" s="71"/>
      <c r="U39" s="71"/>
      <c r="V39" s="71"/>
      <c r="W39" s="71"/>
      <c r="X39" s="71"/>
      <c r="Y39" s="71"/>
      <c r="Z39" s="73"/>
      <c r="AA39" s="71"/>
      <c r="AB39" s="74"/>
      <c r="AC39" s="71"/>
      <c r="AD39" s="73"/>
      <c r="AE39" s="71"/>
      <c r="AF39" s="71"/>
      <c r="AG39" s="103"/>
      <c r="AH39" s="103"/>
      <c r="AI39" s="104"/>
      <c r="AJ39" s="105"/>
      <c r="AK39" s="105"/>
    </row>
    <row r="40" spans="1:37" s="102" customFormat="1" ht="22.5" customHeight="1" x14ac:dyDescent="0.15">
      <c r="A40" s="106"/>
      <c r="B40" s="106"/>
      <c r="C40" s="106"/>
      <c r="D40" s="106"/>
      <c r="E40" s="106"/>
      <c r="F40" s="106"/>
      <c r="G40" s="107" t="s">
        <v>17</v>
      </c>
      <c r="H40" s="124">
        <f>'基礎データ（最初に入力してください）'!$C$4</f>
        <v>0</v>
      </c>
      <c r="I40" s="124"/>
      <c r="J40" s="124"/>
      <c r="K40" s="124"/>
      <c r="L40" s="124"/>
      <c r="M40" s="108" t="s">
        <v>14</v>
      </c>
      <c r="N40" s="106"/>
      <c r="R40" s="71"/>
      <c r="S40" s="72"/>
      <c r="T40" s="71"/>
      <c r="U40" s="71"/>
      <c r="V40" s="71"/>
      <c r="W40" s="71"/>
      <c r="X40" s="71"/>
      <c r="Y40" s="71"/>
      <c r="Z40" s="73"/>
      <c r="AA40" s="71"/>
      <c r="AB40" s="74"/>
      <c r="AC40" s="71"/>
      <c r="AD40" s="73"/>
      <c r="AE40" s="71"/>
      <c r="AF40" s="71"/>
      <c r="AG40" s="103"/>
      <c r="AH40" s="103"/>
      <c r="AI40" s="104"/>
      <c r="AJ40" s="105"/>
      <c r="AK40" s="105"/>
    </row>
    <row r="41" spans="1:37" ht="32.25" customHeight="1" x14ac:dyDescent="0.15">
      <c r="A41" s="165" t="str">
        <f>A1</f>
        <v>第５６回山形県長距離記録会　参加申込書</v>
      </c>
      <c r="B41" s="165"/>
      <c r="C41" s="165"/>
      <c r="D41" s="165"/>
      <c r="E41" s="165"/>
      <c r="F41" s="165"/>
      <c r="G41" s="165"/>
      <c r="H41" s="165"/>
      <c r="I41" s="165"/>
      <c r="J41" s="165"/>
      <c r="K41" s="165"/>
      <c r="L41" s="165"/>
      <c r="M41" s="165"/>
      <c r="N41" s="165"/>
      <c r="Z41" s="4"/>
      <c r="AB41" s="26"/>
      <c r="AD41" s="4"/>
      <c r="AI41" s="89"/>
    </row>
    <row r="42" spans="1:37" ht="7.5" customHeight="1" x14ac:dyDescent="0.15">
      <c r="A42" s="84"/>
      <c r="B42" s="84"/>
      <c r="C42" s="84"/>
      <c r="D42" s="84"/>
      <c r="E42" s="84"/>
      <c r="F42" s="84"/>
      <c r="G42" s="84"/>
      <c r="H42" s="84"/>
      <c r="I42" s="84"/>
      <c r="J42" s="84"/>
      <c r="K42" s="84"/>
      <c r="L42" s="84"/>
      <c r="M42" s="84"/>
      <c r="N42" s="84"/>
      <c r="Z42" s="4"/>
      <c r="AB42" s="26"/>
      <c r="AD42" s="4"/>
      <c r="AI42" s="89"/>
    </row>
    <row r="43" spans="1:37" ht="22.5" customHeight="1" x14ac:dyDescent="0.15">
      <c r="A43" s="149" t="s">
        <v>0</v>
      </c>
      <c r="B43" s="150"/>
      <c r="C43" s="151">
        <f>$C$3</f>
        <v>0</v>
      </c>
      <c r="D43" s="151"/>
      <c r="E43" s="151"/>
      <c r="F43" s="151"/>
      <c r="G43" s="151"/>
      <c r="H43" s="150" t="s">
        <v>12</v>
      </c>
      <c r="I43" s="150"/>
      <c r="J43" s="152">
        <f>$J$3</f>
        <v>0</v>
      </c>
      <c r="K43" s="152"/>
      <c r="L43" s="152"/>
      <c r="M43" s="152"/>
      <c r="N43" s="153"/>
      <c r="Z43" s="4"/>
      <c r="AB43" s="26"/>
      <c r="AD43" s="4"/>
      <c r="AI43" s="89"/>
    </row>
    <row r="44" spans="1:37" ht="22.5" customHeight="1" x14ac:dyDescent="0.15">
      <c r="A44" s="143" t="s">
        <v>13</v>
      </c>
      <c r="B44" s="144"/>
      <c r="C44" s="145">
        <f>$C$4</f>
        <v>0</v>
      </c>
      <c r="D44" s="145"/>
      <c r="E44" s="145"/>
      <c r="F44" s="145"/>
      <c r="G44" s="145"/>
      <c r="H44" s="146" t="s">
        <v>16</v>
      </c>
      <c r="I44" s="146"/>
      <c r="J44" s="141">
        <f>$J$4</f>
        <v>0</v>
      </c>
      <c r="K44" s="141"/>
      <c r="L44" s="141"/>
      <c r="M44" s="141"/>
      <c r="N44" s="142"/>
      <c r="Z44" s="4"/>
      <c r="AB44" s="26"/>
      <c r="AD44" s="4"/>
      <c r="AI44" s="89"/>
    </row>
    <row r="45" spans="1:37" ht="17.25" customHeight="1" x14ac:dyDescent="0.15">
      <c r="A45" s="147"/>
      <c r="B45" s="125" t="s">
        <v>1</v>
      </c>
      <c r="C45" s="125" t="s">
        <v>2</v>
      </c>
      <c r="D45" s="125"/>
      <c r="E45" s="125" t="s">
        <v>3</v>
      </c>
      <c r="F45" s="125" t="s">
        <v>4</v>
      </c>
      <c r="G45" s="129" t="s">
        <v>856</v>
      </c>
      <c r="H45" s="130"/>
      <c r="I45" s="125" t="s">
        <v>9</v>
      </c>
      <c r="J45" s="125"/>
      <c r="K45" s="125"/>
      <c r="L45" s="125"/>
      <c r="M45" s="125"/>
      <c r="N45" s="139" t="s">
        <v>6</v>
      </c>
      <c r="Z45" s="4"/>
      <c r="AB45" s="26"/>
      <c r="AD45" s="4"/>
      <c r="AI45" s="89"/>
    </row>
    <row r="46" spans="1:37" ht="17.25" customHeight="1" thickBot="1" x14ac:dyDescent="0.2">
      <c r="A46" s="148"/>
      <c r="B46" s="126"/>
      <c r="C46" s="88" t="s">
        <v>11</v>
      </c>
      <c r="D46" s="88" t="s">
        <v>10</v>
      </c>
      <c r="E46" s="126"/>
      <c r="F46" s="126"/>
      <c r="G46" s="131"/>
      <c r="H46" s="132"/>
      <c r="I46" s="126"/>
      <c r="J46" s="126"/>
      <c r="K46" s="126"/>
      <c r="L46" s="126"/>
      <c r="M46" s="126"/>
      <c r="N46" s="140"/>
      <c r="Z46" s="4"/>
      <c r="AB46" s="26"/>
      <c r="AD46" s="4"/>
      <c r="AI46" s="89"/>
    </row>
    <row r="47" spans="1:37" ht="22.5" customHeight="1" thickTop="1" x14ac:dyDescent="0.15">
      <c r="A47" s="90">
        <v>26</v>
      </c>
      <c r="B47" s="9"/>
      <c r="C47" s="9"/>
      <c r="D47" s="9"/>
      <c r="E47" s="9"/>
      <c r="F47" s="9"/>
      <c r="G47" s="136"/>
      <c r="H47" s="137"/>
      <c r="I47" s="10"/>
      <c r="J47" s="66" t="s">
        <v>1186</v>
      </c>
      <c r="K47" s="11"/>
      <c r="L47" s="66" t="s">
        <v>1187</v>
      </c>
      <c r="M47" s="12"/>
      <c r="N47" s="13"/>
      <c r="R47" s="4" t="str">
        <f t="shared" ref="R47:R71" si="12">IF(ISBLANK(B47),"",VLOOKUP(CONCATENATE($AB$4,F47),$R$202:$S$211,2,FALSE)+B47*100)</f>
        <v/>
      </c>
      <c r="S47" s="27" t="str">
        <f t="shared" ref="S47:S71" si="13">IF(ISBLANK(G47),"",G47)</f>
        <v/>
      </c>
      <c r="T47" s="3" t="str">
        <f>IF($S47="","",VLOOKUP($S47,'(種目・作業用)'!$A$2:$D$43,2,FALSE))</f>
        <v/>
      </c>
      <c r="U47" s="3" t="str">
        <f>IF($S47="","",VLOOKUP($S47,'(種目・作業用)'!$A$2:$D$43,3,FALSE))</f>
        <v/>
      </c>
      <c r="V47" s="3" t="str">
        <f>IF($S47="","",VLOOKUP($S47,'(種目・作業用)'!$A$2:$D$43,4,FALSE))</f>
        <v/>
      </c>
      <c r="W47" s="28" t="str">
        <f t="shared" ref="W47:W71" si="14">IF(ISNUMBER(R47),IF(LEN(I47)=2,CONCATENATE("0",I47,K47,M47),IF(LEN(I47)=1,CONCATENATE("00",I47,K47,M47),CONCATENATE("000",K47,M47))),"")</f>
        <v/>
      </c>
      <c r="X47" s="4" t="str">
        <f t="shared" ref="X47:X71" si="15">IF(W47="000",V47,CONCATENATE(V47," ",W47))</f>
        <v xml:space="preserve"> </v>
      </c>
      <c r="Y47" s="4" t="str">
        <f t="shared" ref="Y47:Y71" si="16">IF(ISBLANK(B47),"",B47)</f>
        <v/>
      </c>
      <c r="Z47" s="4" t="str">
        <f t="shared" si="0"/>
        <v/>
      </c>
      <c r="AA47" s="4" t="str">
        <f t="shared" ref="AA47:AA71" si="17">IF(ISNUMBER(Y47),D47,"")</f>
        <v/>
      </c>
      <c r="AB47" s="5" t="str">
        <f>IF(ISNUMBER(Y47),VLOOKUP(AG47,$AG$201:$AH$248,2,FALSE),"")</f>
        <v/>
      </c>
      <c r="AC47" s="4" t="str">
        <f t="shared" ref="AC47:AC71" si="18">IF(ISNUMBER(Y47),$AC$4,"")</f>
        <v/>
      </c>
      <c r="AD47" s="4" t="str">
        <f t="shared" si="9"/>
        <v/>
      </c>
      <c r="AE47" s="4"/>
      <c r="AF47" s="4" t="str">
        <f t="shared" ref="AF47:AF71" si="19">IF(ISNUMBER(Y47),$AA$4,"")</f>
        <v/>
      </c>
      <c r="AG47" s="91" t="s">
        <v>890</v>
      </c>
      <c r="AI47" s="89" t="str">
        <f t="shared" si="11"/>
        <v>　</v>
      </c>
    </row>
    <row r="48" spans="1:37" ht="22.5" customHeight="1" x14ac:dyDescent="0.15">
      <c r="A48" s="92">
        <v>27</v>
      </c>
      <c r="B48" s="14"/>
      <c r="C48" s="14"/>
      <c r="D48" s="14"/>
      <c r="E48" s="9"/>
      <c r="F48" s="14"/>
      <c r="G48" s="127"/>
      <c r="H48" s="128"/>
      <c r="I48" s="15"/>
      <c r="J48" s="67" t="s">
        <v>1186</v>
      </c>
      <c r="K48" s="16"/>
      <c r="L48" s="67" t="s">
        <v>1187</v>
      </c>
      <c r="M48" s="17"/>
      <c r="N48" s="18"/>
      <c r="R48" s="4" t="str">
        <f t="shared" si="12"/>
        <v/>
      </c>
      <c r="S48" s="27" t="str">
        <f t="shared" si="13"/>
        <v/>
      </c>
      <c r="T48" s="3" t="str">
        <f>IF($S48="","",VLOOKUP($S48,'(種目・作業用)'!$A$2:$D$43,2,FALSE))</f>
        <v/>
      </c>
      <c r="U48" s="3" t="str">
        <f>IF($S48="","",VLOOKUP($S48,'(種目・作業用)'!$A$2:$D$43,3,FALSE))</f>
        <v/>
      </c>
      <c r="V48" s="3" t="str">
        <f>IF($S48="","",VLOOKUP($S48,'(種目・作業用)'!$A$2:$D$43,4,FALSE))</f>
        <v/>
      </c>
      <c r="W48" s="28" t="str">
        <f t="shared" si="14"/>
        <v/>
      </c>
      <c r="X48" s="4" t="str">
        <f t="shared" si="15"/>
        <v xml:space="preserve"> </v>
      </c>
      <c r="Y48" s="4" t="str">
        <f t="shared" si="16"/>
        <v/>
      </c>
      <c r="Z48" s="4" t="str">
        <f t="shared" si="0"/>
        <v/>
      </c>
      <c r="AA48" s="4" t="str">
        <f t="shared" si="17"/>
        <v/>
      </c>
      <c r="AB48" s="5" t="str">
        <f t="shared" ref="AB48:AB71" si="20">IF(ISNUMBER(Y48),VLOOKUP(AG48,$AG$201:$AH$248,2,FALSE),"")</f>
        <v/>
      </c>
      <c r="AC48" s="4" t="str">
        <f t="shared" si="18"/>
        <v/>
      </c>
      <c r="AD48" s="4" t="str">
        <f t="shared" si="9"/>
        <v/>
      </c>
      <c r="AE48" s="4"/>
      <c r="AF48" s="4" t="str">
        <f t="shared" si="19"/>
        <v/>
      </c>
      <c r="AG48" s="91" t="s">
        <v>890</v>
      </c>
      <c r="AI48" s="89" t="str">
        <f t="shared" si="11"/>
        <v>　</v>
      </c>
    </row>
    <row r="49" spans="1:35" ht="22.5" customHeight="1" x14ac:dyDescent="0.15">
      <c r="A49" s="92">
        <v>28</v>
      </c>
      <c r="B49" s="14"/>
      <c r="C49" s="14"/>
      <c r="D49" s="14"/>
      <c r="E49" s="9"/>
      <c r="F49" s="14"/>
      <c r="G49" s="127"/>
      <c r="H49" s="128"/>
      <c r="I49" s="15"/>
      <c r="J49" s="67" t="s">
        <v>1186</v>
      </c>
      <c r="K49" s="16"/>
      <c r="L49" s="67" t="s">
        <v>1187</v>
      </c>
      <c r="M49" s="17"/>
      <c r="N49" s="18"/>
      <c r="R49" s="4" t="str">
        <f t="shared" si="12"/>
        <v/>
      </c>
      <c r="S49" s="27" t="str">
        <f t="shared" si="13"/>
        <v/>
      </c>
      <c r="T49" s="3" t="str">
        <f>IF($S49="","",VLOOKUP($S49,'(種目・作業用)'!$A$2:$D$43,2,FALSE))</f>
        <v/>
      </c>
      <c r="U49" s="3" t="str">
        <f>IF($S49="","",VLOOKUP($S49,'(種目・作業用)'!$A$2:$D$43,3,FALSE))</f>
        <v/>
      </c>
      <c r="V49" s="3" t="str">
        <f>IF($S49="","",VLOOKUP($S49,'(種目・作業用)'!$A$2:$D$43,4,FALSE))</f>
        <v/>
      </c>
      <c r="W49" s="28" t="str">
        <f t="shared" si="14"/>
        <v/>
      </c>
      <c r="X49" s="4" t="str">
        <f t="shared" si="15"/>
        <v xml:space="preserve"> </v>
      </c>
      <c r="Y49" s="4" t="str">
        <f t="shared" si="16"/>
        <v/>
      </c>
      <c r="Z49" s="4" t="str">
        <f t="shared" si="0"/>
        <v/>
      </c>
      <c r="AA49" s="4" t="str">
        <f t="shared" si="17"/>
        <v/>
      </c>
      <c r="AB49" s="5" t="str">
        <f t="shared" si="20"/>
        <v/>
      </c>
      <c r="AC49" s="4" t="str">
        <f t="shared" si="18"/>
        <v/>
      </c>
      <c r="AD49" s="4" t="str">
        <f t="shared" si="9"/>
        <v/>
      </c>
      <c r="AE49" s="4"/>
      <c r="AF49" s="4" t="str">
        <f t="shared" si="19"/>
        <v/>
      </c>
      <c r="AG49" s="91" t="s">
        <v>890</v>
      </c>
      <c r="AI49" s="89" t="str">
        <f t="shared" si="11"/>
        <v>　</v>
      </c>
    </row>
    <row r="50" spans="1:35" ht="22.5" customHeight="1" x14ac:dyDescent="0.15">
      <c r="A50" s="92">
        <v>29</v>
      </c>
      <c r="B50" s="14"/>
      <c r="C50" s="14"/>
      <c r="D50" s="14"/>
      <c r="E50" s="9"/>
      <c r="F50" s="14"/>
      <c r="G50" s="127"/>
      <c r="H50" s="128"/>
      <c r="I50" s="15"/>
      <c r="J50" s="67" t="s">
        <v>1186</v>
      </c>
      <c r="K50" s="16"/>
      <c r="L50" s="67" t="s">
        <v>1187</v>
      </c>
      <c r="M50" s="17"/>
      <c r="N50" s="18"/>
      <c r="R50" s="4" t="str">
        <f t="shared" si="12"/>
        <v/>
      </c>
      <c r="S50" s="27" t="str">
        <f t="shared" si="13"/>
        <v/>
      </c>
      <c r="T50" s="3" t="str">
        <f>IF($S50="","",VLOOKUP($S50,'(種目・作業用)'!$A$2:$D$43,2,FALSE))</f>
        <v/>
      </c>
      <c r="U50" s="3" t="str">
        <f>IF($S50="","",VLOOKUP($S50,'(種目・作業用)'!$A$2:$D$43,3,FALSE))</f>
        <v/>
      </c>
      <c r="V50" s="3" t="str">
        <f>IF($S50="","",VLOOKUP($S50,'(種目・作業用)'!$A$2:$D$43,4,FALSE))</f>
        <v/>
      </c>
      <c r="W50" s="28" t="str">
        <f t="shared" si="14"/>
        <v/>
      </c>
      <c r="X50" s="4" t="str">
        <f t="shared" si="15"/>
        <v xml:space="preserve"> </v>
      </c>
      <c r="Y50" s="4" t="str">
        <f t="shared" si="16"/>
        <v/>
      </c>
      <c r="Z50" s="4" t="str">
        <f t="shared" si="0"/>
        <v/>
      </c>
      <c r="AA50" s="4" t="str">
        <f t="shared" si="17"/>
        <v/>
      </c>
      <c r="AB50" s="5" t="str">
        <f t="shared" si="20"/>
        <v/>
      </c>
      <c r="AC50" s="4" t="str">
        <f t="shared" si="18"/>
        <v/>
      </c>
      <c r="AD50" s="4" t="str">
        <f t="shared" si="9"/>
        <v/>
      </c>
      <c r="AE50" s="4"/>
      <c r="AF50" s="4" t="str">
        <f t="shared" si="19"/>
        <v/>
      </c>
      <c r="AG50" s="91" t="s">
        <v>890</v>
      </c>
      <c r="AI50" s="89" t="str">
        <f t="shared" si="11"/>
        <v>　</v>
      </c>
    </row>
    <row r="51" spans="1:35" ht="22.5" customHeight="1" x14ac:dyDescent="0.15">
      <c r="A51" s="92">
        <v>30</v>
      </c>
      <c r="B51" s="14"/>
      <c r="C51" s="14"/>
      <c r="D51" s="14"/>
      <c r="E51" s="9"/>
      <c r="F51" s="14"/>
      <c r="G51" s="127"/>
      <c r="H51" s="128"/>
      <c r="I51" s="15"/>
      <c r="J51" s="67" t="s">
        <v>1186</v>
      </c>
      <c r="K51" s="16"/>
      <c r="L51" s="67" t="s">
        <v>1187</v>
      </c>
      <c r="M51" s="17"/>
      <c r="N51" s="18"/>
      <c r="R51" s="4" t="str">
        <f t="shared" si="12"/>
        <v/>
      </c>
      <c r="S51" s="27" t="str">
        <f t="shared" si="13"/>
        <v/>
      </c>
      <c r="T51" s="3" t="str">
        <f>IF($S51="","",VLOOKUP($S51,'(種目・作業用)'!$A$2:$D$43,2,FALSE))</f>
        <v/>
      </c>
      <c r="U51" s="3" t="str">
        <f>IF($S51="","",VLOOKUP($S51,'(種目・作業用)'!$A$2:$D$43,3,FALSE))</f>
        <v/>
      </c>
      <c r="V51" s="3" t="str">
        <f>IF($S51="","",VLOOKUP($S51,'(種目・作業用)'!$A$2:$D$43,4,FALSE))</f>
        <v/>
      </c>
      <c r="W51" s="28" t="str">
        <f t="shared" si="14"/>
        <v/>
      </c>
      <c r="X51" s="4" t="str">
        <f t="shared" si="15"/>
        <v xml:space="preserve"> </v>
      </c>
      <c r="Y51" s="4" t="str">
        <f t="shared" si="16"/>
        <v/>
      </c>
      <c r="Z51" s="4" t="str">
        <f t="shared" si="0"/>
        <v/>
      </c>
      <c r="AA51" s="4" t="str">
        <f t="shared" si="17"/>
        <v/>
      </c>
      <c r="AB51" s="5" t="str">
        <f t="shared" si="20"/>
        <v/>
      </c>
      <c r="AC51" s="4" t="str">
        <f t="shared" si="18"/>
        <v/>
      </c>
      <c r="AD51" s="4" t="str">
        <f t="shared" si="9"/>
        <v/>
      </c>
      <c r="AE51" s="4"/>
      <c r="AF51" s="4" t="str">
        <f t="shared" si="19"/>
        <v/>
      </c>
      <c r="AG51" s="91" t="s">
        <v>890</v>
      </c>
      <c r="AI51" s="89" t="str">
        <f t="shared" si="11"/>
        <v>　</v>
      </c>
    </row>
    <row r="52" spans="1:35" ht="22.5" customHeight="1" x14ac:dyDescent="0.15">
      <c r="A52" s="92">
        <v>31</v>
      </c>
      <c r="B52" s="14"/>
      <c r="C52" s="14"/>
      <c r="D52" s="14"/>
      <c r="E52" s="9"/>
      <c r="F52" s="14"/>
      <c r="G52" s="127"/>
      <c r="H52" s="128"/>
      <c r="I52" s="15"/>
      <c r="J52" s="67" t="s">
        <v>1186</v>
      </c>
      <c r="K52" s="16"/>
      <c r="L52" s="67" t="s">
        <v>1187</v>
      </c>
      <c r="M52" s="17"/>
      <c r="N52" s="18"/>
      <c r="R52" s="4" t="str">
        <f t="shared" si="12"/>
        <v/>
      </c>
      <c r="S52" s="27" t="str">
        <f t="shared" si="13"/>
        <v/>
      </c>
      <c r="T52" s="3" t="str">
        <f>IF($S52="","",VLOOKUP($S52,'(種目・作業用)'!$A$2:$D$43,2,FALSE))</f>
        <v/>
      </c>
      <c r="U52" s="3" t="str">
        <f>IF($S52="","",VLOOKUP($S52,'(種目・作業用)'!$A$2:$D$43,3,FALSE))</f>
        <v/>
      </c>
      <c r="V52" s="3" t="str">
        <f>IF($S52="","",VLOOKUP($S52,'(種目・作業用)'!$A$2:$D$43,4,FALSE))</f>
        <v/>
      </c>
      <c r="W52" s="28" t="str">
        <f t="shared" si="14"/>
        <v/>
      </c>
      <c r="X52" s="4" t="str">
        <f t="shared" si="15"/>
        <v xml:space="preserve"> </v>
      </c>
      <c r="Y52" s="4" t="str">
        <f t="shared" si="16"/>
        <v/>
      </c>
      <c r="Z52" s="4" t="str">
        <f t="shared" si="0"/>
        <v/>
      </c>
      <c r="AA52" s="4" t="str">
        <f t="shared" si="17"/>
        <v/>
      </c>
      <c r="AB52" s="5" t="str">
        <f t="shared" si="20"/>
        <v/>
      </c>
      <c r="AC52" s="4" t="str">
        <f t="shared" si="18"/>
        <v/>
      </c>
      <c r="AD52" s="4" t="str">
        <f t="shared" si="9"/>
        <v/>
      </c>
      <c r="AE52" s="4"/>
      <c r="AF52" s="4" t="str">
        <f t="shared" si="19"/>
        <v/>
      </c>
      <c r="AG52" s="91" t="s">
        <v>890</v>
      </c>
      <c r="AI52" s="89" t="str">
        <f t="shared" si="11"/>
        <v>　</v>
      </c>
    </row>
    <row r="53" spans="1:35" ht="22.5" customHeight="1" x14ac:dyDescent="0.15">
      <c r="A53" s="92">
        <v>32</v>
      </c>
      <c r="B53" s="14"/>
      <c r="C53" s="14"/>
      <c r="D53" s="14"/>
      <c r="E53" s="9"/>
      <c r="F53" s="14"/>
      <c r="G53" s="127"/>
      <c r="H53" s="128"/>
      <c r="I53" s="15"/>
      <c r="J53" s="67" t="s">
        <v>1186</v>
      </c>
      <c r="K53" s="16"/>
      <c r="L53" s="67" t="s">
        <v>1187</v>
      </c>
      <c r="M53" s="17"/>
      <c r="N53" s="18"/>
      <c r="R53" s="4" t="str">
        <f t="shared" si="12"/>
        <v/>
      </c>
      <c r="S53" s="27" t="str">
        <f t="shared" si="13"/>
        <v/>
      </c>
      <c r="T53" s="3" t="str">
        <f>IF($S53="","",VLOOKUP($S53,'(種目・作業用)'!$A$2:$D$43,2,FALSE))</f>
        <v/>
      </c>
      <c r="U53" s="3" t="str">
        <f>IF($S53="","",VLOOKUP($S53,'(種目・作業用)'!$A$2:$D$43,3,FALSE))</f>
        <v/>
      </c>
      <c r="V53" s="3" t="str">
        <f>IF($S53="","",VLOOKUP($S53,'(種目・作業用)'!$A$2:$D$43,4,FALSE))</f>
        <v/>
      </c>
      <c r="W53" s="28" t="str">
        <f t="shared" si="14"/>
        <v/>
      </c>
      <c r="X53" s="4" t="str">
        <f t="shared" si="15"/>
        <v xml:space="preserve"> </v>
      </c>
      <c r="Y53" s="4" t="str">
        <f t="shared" si="16"/>
        <v/>
      </c>
      <c r="Z53" s="4" t="str">
        <f t="shared" si="0"/>
        <v/>
      </c>
      <c r="AA53" s="4" t="str">
        <f t="shared" si="17"/>
        <v/>
      </c>
      <c r="AB53" s="5" t="str">
        <f t="shared" si="20"/>
        <v/>
      </c>
      <c r="AC53" s="4" t="str">
        <f t="shared" si="18"/>
        <v/>
      </c>
      <c r="AD53" s="4" t="str">
        <f t="shared" si="9"/>
        <v/>
      </c>
      <c r="AE53" s="4"/>
      <c r="AF53" s="4" t="str">
        <f t="shared" si="19"/>
        <v/>
      </c>
      <c r="AG53" s="91" t="s">
        <v>890</v>
      </c>
      <c r="AI53" s="89" t="str">
        <f t="shared" si="11"/>
        <v>　</v>
      </c>
    </row>
    <row r="54" spans="1:35" ht="22.5" customHeight="1" x14ac:dyDescent="0.15">
      <c r="A54" s="92">
        <v>33</v>
      </c>
      <c r="B54" s="14"/>
      <c r="C54" s="14"/>
      <c r="D54" s="14"/>
      <c r="E54" s="9"/>
      <c r="F54" s="14"/>
      <c r="G54" s="127"/>
      <c r="H54" s="128"/>
      <c r="I54" s="15"/>
      <c r="J54" s="67" t="s">
        <v>1186</v>
      </c>
      <c r="K54" s="16"/>
      <c r="L54" s="67" t="s">
        <v>1187</v>
      </c>
      <c r="M54" s="17"/>
      <c r="N54" s="18"/>
      <c r="R54" s="4" t="str">
        <f t="shared" si="12"/>
        <v/>
      </c>
      <c r="S54" s="27" t="str">
        <f t="shared" si="13"/>
        <v/>
      </c>
      <c r="T54" s="3" t="str">
        <f>IF($S54="","",VLOOKUP($S54,'(種目・作業用)'!$A$2:$D$43,2,FALSE))</f>
        <v/>
      </c>
      <c r="U54" s="3" t="str">
        <f>IF($S54="","",VLOOKUP($S54,'(種目・作業用)'!$A$2:$D$43,3,FALSE))</f>
        <v/>
      </c>
      <c r="V54" s="3" t="str">
        <f>IF($S54="","",VLOOKUP($S54,'(種目・作業用)'!$A$2:$D$43,4,FALSE))</f>
        <v/>
      </c>
      <c r="W54" s="28" t="str">
        <f t="shared" si="14"/>
        <v/>
      </c>
      <c r="X54" s="4" t="str">
        <f t="shared" si="15"/>
        <v xml:space="preserve"> </v>
      </c>
      <c r="Y54" s="4" t="str">
        <f t="shared" si="16"/>
        <v/>
      </c>
      <c r="Z54" s="4" t="str">
        <f t="shared" si="0"/>
        <v/>
      </c>
      <c r="AA54" s="4" t="str">
        <f t="shared" si="17"/>
        <v/>
      </c>
      <c r="AB54" s="5" t="str">
        <f t="shared" si="20"/>
        <v/>
      </c>
      <c r="AC54" s="4" t="str">
        <f t="shared" si="18"/>
        <v/>
      </c>
      <c r="AD54" s="4" t="str">
        <f t="shared" si="9"/>
        <v/>
      </c>
      <c r="AE54" s="4"/>
      <c r="AF54" s="4" t="str">
        <f t="shared" si="19"/>
        <v/>
      </c>
      <c r="AG54" s="91" t="s">
        <v>890</v>
      </c>
      <c r="AI54" s="89" t="str">
        <f t="shared" si="11"/>
        <v>　</v>
      </c>
    </row>
    <row r="55" spans="1:35" ht="22.5" customHeight="1" x14ac:dyDescent="0.15">
      <c r="A55" s="92">
        <v>34</v>
      </c>
      <c r="B55" s="14"/>
      <c r="C55" s="14"/>
      <c r="D55" s="14"/>
      <c r="E55" s="9"/>
      <c r="F55" s="14"/>
      <c r="G55" s="127"/>
      <c r="H55" s="128"/>
      <c r="I55" s="15"/>
      <c r="J55" s="67" t="s">
        <v>1186</v>
      </c>
      <c r="K55" s="16"/>
      <c r="L55" s="67" t="s">
        <v>1187</v>
      </c>
      <c r="M55" s="17"/>
      <c r="N55" s="18"/>
      <c r="R55" s="4" t="str">
        <f t="shared" si="12"/>
        <v/>
      </c>
      <c r="S55" s="27" t="str">
        <f t="shared" si="13"/>
        <v/>
      </c>
      <c r="T55" s="3" t="str">
        <f>IF($S55="","",VLOOKUP($S55,'(種目・作業用)'!$A$2:$D$43,2,FALSE))</f>
        <v/>
      </c>
      <c r="U55" s="3" t="str">
        <f>IF($S55="","",VLOOKUP($S55,'(種目・作業用)'!$A$2:$D$43,3,FALSE))</f>
        <v/>
      </c>
      <c r="V55" s="3" t="str">
        <f>IF($S55="","",VLOOKUP($S55,'(種目・作業用)'!$A$2:$D$43,4,FALSE))</f>
        <v/>
      </c>
      <c r="W55" s="28" t="str">
        <f t="shared" si="14"/>
        <v/>
      </c>
      <c r="X55" s="4" t="str">
        <f t="shared" si="15"/>
        <v xml:space="preserve"> </v>
      </c>
      <c r="Y55" s="4" t="str">
        <f t="shared" si="16"/>
        <v/>
      </c>
      <c r="Z55" s="4" t="str">
        <f t="shared" si="0"/>
        <v/>
      </c>
      <c r="AA55" s="4" t="str">
        <f t="shared" si="17"/>
        <v/>
      </c>
      <c r="AB55" s="5" t="str">
        <f t="shared" si="20"/>
        <v/>
      </c>
      <c r="AC55" s="4" t="str">
        <f t="shared" si="18"/>
        <v/>
      </c>
      <c r="AD55" s="4" t="str">
        <f t="shared" si="9"/>
        <v/>
      </c>
      <c r="AE55" s="4"/>
      <c r="AF55" s="4" t="str">
        <f t="shared" si="19"/>
        <v/>
      </c>
      <c r="AG55" s="91" t="s">
        <v>890</v>
      </c>
      <c r="AI55" s="89" t="str">
        <f t="shared" si="11"/>
        <v>　</v>
      </c>
    </row>
    <row r="56" spans="1:35" ht="22.5" customHeight="1" x14ac:dyDescent="0.15">
      <c r="A56" s="92">
        <v>35</v>
      </c>
      <c r="B56" s="14"/>
      <c r="C56" s="14"/>
      <c r="D56" s="14"/>
      <c r="E56" s="9"/>
      <c r="F56" s="14"/>
      <c r="G56" s="127"/>
      <c r="H56" s="128"/>
      <c r="I56" s="15"/>
      <c r="J56" s="67" t="s">
        <v>1186</v>
      </c>
      <c r="K56" s="16"/>
      <c r="L56" s="67" t="s">
        <v>1187</v>
      </c>
      <c r="M56" s="17"/>
      <c r="N56" s="18"/>
      <c r="R56" s="4" t="str">
        <f t="shared" si="12"/>
        <v/>
      </c>
      <c r="S56" s="27" t="str">
        <f t="shared" si="13"/>
        <v/>
      </c>
      <c r="T56" s="3" t="str">
        <f>IF($S56="","",VLOOKUP($S56,'(種目・作業用)'!$A$2:$D$43,2,FALSE))</f>
        <v/>
      </c>
      <c r="U56" s="3" t="str">
        <f>IF($S56="","",VLOOKUP($S56,'(種目・作業用)'!$A$2:$D$43,3,FALSE))</f>
        <v/>
      </c>
      <c r="V56" s="3" t="str">
        <f>IF($S56="","",VLOOKUP($S56,'(種目・作業用)'!$A$2:$D$43,4,FALSE))</f>
        <v/>
      </c>
      <c r="W56" s="28" t="str">
        <f t="shared" si="14"/>
        <v/>
      </c>
      <c r="X56" s="4" t="str">
        <f t="shared" si="15"/>
        <v xml:space="preserve"> </v>
      </c>
      <c r="Y56" s="4" t="str">
        <f t="shared" si="16"/>
        <v/>
      </c>
      <c r="Z56" s="4" t="str">
        <f t="shared" si="0"/>
        <v/>
      </c>
      <c r="AA56" s="4" t="str">
        <f t="shared" si="17"/>
        <v/>
      </c>
      <c r="AB56" s="5" t="str">
        <f t="shared" si="20"/>
        <v/>
      </c>
      <c r="AC56" s="4" t="str">
        <f t="shared" si="18"/>
        <v/>
      </c>
      <c r="AD56" s="4" t="str">
        <f t="shared" si="9"/>
        <v/>
      </c>
      <c r="AE56" s="4"/>
      <c r="AF56" s="4" t="str">
        <f t="shared" si="19"/>
        <v/>
      </c>
      <c r="AG56" s="91" t="s">
        <v>890</v>
      </c>
      <c r="AI56" s="89" t="str">
        <f t="shared" si="11"/>
        <v>　</v>
      </c>
    </row>
    <row r="57" spans="1:35" ht="22.5" customHeight="1" x14ac:dyDescent="0.15">
      <c r="A57" s="92">
        <v>36</v>
      </c>
      <c r="B57" s="14"/>
      <c r="C57" s="14"/>
      <c r="D57" s="14"/>
      <c r="E57" s="9"/>
      <c r="F57" s="14"/>
      <c r="G57" s="127"/>
      <c r="H57" s="128"/>
      <c r="I57" s="15"/>
      <c r="J57" s="67" t="s">
        <v>1186</v>
      </c>
      <c r="K57" s="16"/>
      <c r="L57" s="67" t="s">
        <v>1187</v>
      </c>
      <c r="M57" s="17"/>
      <c r="N57" s="18"/>
      <c r="R57" s="4" t="str">
        <f t="shared" si="12"/>
        <v/>
      </c>
      <c r="S57" s="27" t="str">
        <f t="shared" si="13"/>
        <v/>
      </c>
      <c r="T57" s="3" t="str">
        <f>IF($S57="","",VLOOKUP($S57,'(種目・作業用)'!$A$2:$D$43,2,FALSE))</f>
        <v/>
      </c>
      <c r="U57" s="3" t="str">
        <f>IF($S57="","",VLOOKUP($S57,'(種目・作業用)'!$A$2:$D$43,3,FALSE))</f>
        <v/>
      </c>
      <c r="V57" s="3" t="str">
        <f>IF($S57="","",VLOOKUP($S57,'(種目・作業用)'!$A$2:$D$43,4,FALSE))</f>
        <v/>
      </c>
      <c r="W57" s="28" t="str">
        <f t="shared" si="14"/>
        <v/>
      </c>
      <c r="X57" s="4" t="str">
        <f t="shared" si="15"/>
        <v xml:space="preserve"> </v>
      </c>
      <c r="Y57" s="4" t="str">
        <f t="shared" si="16"/>
        <v/>
      </c>
      <c r="Z57" s="4" t="str">
        <f t="shared" si="0"/>
        <v/>
      </c>
      <c r="AA57" s="4" t="str">
        <f t="shared" si="17"/>
        <v/>
      </c>
      <c r="AB57" s="5" t="str">
        <f t="shared" si="20"/>
        <v/>
      </c>
      <c r="AC57" s="4" t="str">
        <f t="shared" si="18"/>
        <v/>
      </c>
      <c r="AD57" s="4" t="str">
        <f t="shared" si="9"/>
        <v/>
      </c>
      <c r="AE57" s="4"/>
      <c r="AF57" s="4" t="str">
        <f t="shared" si="19"/>
        <v/>
      </c>
      <c r="AG57" s="91" t="s">
        <v>890</v>
      </c>
      <c r="AI57" s="89" t="str">
        <f t="shared" si="11"/>
        <v>　</v>
      </c>
    </row>
    <row r="58" spans="1:35" ht="22.5" customHeight="1" x14ac:dyDescent="0.15">
      <c r="A58" s="92">
        <v>37</v>
      </c>
      <c r="B58" s="14"/>
      <c r="C58" s="14"/>
      <c r="D58" s="14"/>
      <c r="E58" s="9"/>
      <c r="F58" s="14"/>
      <c r="G58" s="127"/>
      <c r="H58" s="128"/>
      <c r="I58" s="15"/>
      <c r="J58" s="67" t="s">
        <v>1186</v>
      </c>
      <c r="K58" s="16"/>
      <c r="L58" s="67" t="s">
        <v>1187</v>
      </c>
      <c r="M58" s="17"/>
      <c r="N58" s="18"/>
      <c r="R58" s="4" t="str">
        <f t="shared" si="12"/>
        <v/>
      </c>
      <c r="S58" s="27" t="str">
        <f t="shared" si="13"/>
        <v/>
      </c>
      <c r="T58" s="3" t="str">
        <f>IF($S58="","",VLOOKUP($S58,'(種目・作業用)'!$A$2:$D$43,2,FALSE))</f>
        <v/>
      </c>
      <c r="U58" s="3" t="str">
        <f>IF($S58="","",VLOOKUP($S58,'(種目・作業用)'!$A$2:$D$43,3,FALSE))</f>
        <v/>
      </c>
      <c r="V58" s="3" t="str">
        <f>IF($S58="","",VLOOKUP($S58,'(種目・作業用)'!$A$2:$D$43,4,FALSE))</f>
        <v/>
      </c>
      <c r="W58" s="28" t="str">
        <f t="shared" si="14"/>
        <v/>
      </c>
      <c r="X58" s="4" t="str">
        <f t="shared" si="15"/>
        <v xml:space="preserve"> </v>
      </c>
      <c r="Y58" s="4" t="str">
        <f t="shared" si="16"/>
        <v/>
      </c>
      <c r="Z58" s="4" t="str">
        <f t="shared" si="0"/>
        <v/>
      </c>
      <c r="AA58" s="4" t="str">
        <f t="shared" si="17"/>
        <v/>
      </c>
      <c r="AB58" s="5" t="str">
        <f t="shared" si="20"/>
        <v/>
      </c>
      <c r="AC58" s="4" t="str">
        <f t="shared" si="18"/>
        <v/>
      </c>
      <c r="AD58" s="4" t="str">
        <f t="shared" si="9"/>
        <v/>
      </c>
      <c r="AE58" s="4"/>
      <c r="AF58" s="4" t="str">
        <f t="shared" si="19"/>
        <v/>
      </c>
      <c r="AG58" s="91" t="s">
        <v>890</v>
      </c>
      <c r="AI58" s="89" t="str">
        <f t="shared" si="11"/>
        <v>　</v>
      </c>
    </row>
    <row r="59" spans="1:35" ht="22.5" customHeight="1" x14ac:dyDescent="0.15">
      <c r="A59" s="92">
        <v>38</v>
      </c>
      <c r="B59" s="14"/>
      <c r="C59" s="14"/>
      <c r="D59" s="14"/>
      <c r="E59" s="9"/>
      <c r="F59" s="14"/>
      <c r="G59" s="127"/>
      <c r="H59" s="128"/>
      <c r="I59" s="15"/>
      <c r="J59" s="67" t="s">
        <v>1186</v>
      </c>
      <c r="K59" s="16"/>
      <c r="L59" s="67" t="s">
        <v>1187</v>
      </c>
      <c r="M59" s="17"/>
      <c r="N59" s="18"/>
      <c r="R59" s="4" t="str">
        <f t="shared" si="12"/>
        <v/>
      </c>
      <c r="S59" s="27" t="str">
        <f t="shared" si="13"/>
        <v/>
      </c>
      <c r="T59" s="3" t="str">
        <f>IF($S59="","",VLOOKUP($S59,'(種目・作業用)'!$A$2:$D$43,2,FALSE))</f>
        <v/>
      </c>
      <c r="U59" s="3" t="str">
        <f>IF($S59="","",VLOOKUP($S59,'(種目・作業用)'!$A$2:$D$43,3,FALSE))</f>
        <v/>
      </c>
      <c r="V59" s="3" t="str">
        <f>IF($S59="","",VLOOKUP($S59,'(種目・作業用)'!$A$2:$D$43,4,FALSE))</f>
        <v/>
      </c>
      <c r="W59" s="28" t="str">
        <f t="shared" si="14"/>
        <v/>
      </c>
      <c r="X59" s="4" t="str">
        <f t="shared" si="15"/>
        <v xml:space="preserve"> </v>
      </c>
      <c r="Y59" s="4" t="str">
        <f t="shared" si="16"/>
        <v/>
      </c>
      <c r="Z59" s="4" t="str">
        <f t="shared" si="0"/>
        <v/>
      </c>
      <c r="AA59" s="4" t="str">
        <f t="shared" si="17"/>
        <v/>
      </c>
      <c r="AB59" s="5" t="str">
        <f t="shared" si="20"/>
        <v/>
      </c>
      <c r="AC59" s="4" t="str">
        <f t="shared" si="18"/>
        <v/>
      </c>
      <c r="AD59" s="4" t="str">
        <f t="shared" si="9"/>
        <v/>
      </c>
      <c r="AE59" s="4"/>
      <c r="AF59" s="4" t="str">
        <f t="shared" si="19"/>
        <v/>
      </c>
      <c r="AG59" s="91" t="s">
        <v>890</v>
      </c>
      <c r="AI59" s="89" t="str">
        <f t="shared" si="11"/>
        <v>　</v>
      </c>
    </row>
    <row r="60" spans="1:35" ht="22.5" customHeight="1" x14ac:dyDescent="0.15">
      <c r="A60" s="92">
        <v>39</v>
      </c>
      <c r="B60" s="14"/>
      <c r="C60" s="14"/>
      <c r="D60" s="14"/>
      <c r="E60" s="9"/>
      <c r="F60" s="14"/>
      <c r="G60" s="127"/>
      <c r="H60" s="128"/>
      <c r="I60" s="15"/>
      <c r="J60" s="67" t="s">
        <v>1186</v>
      </c>
      <c r="K60" s="16"/>
      <c r="L60" s="67" t="s">
        <v>1187</v>
      </c>
      <c r="M60" s="17"/>
      <c r="N60" s="18"/>
      <c r="R60" s="4" t="str">
        <f t="shared" si="12"/>
        <v/>
      </c>
      <c r="S60" s="27" t="str">
        <f t="shared" si="13"/>
        <v/>
      </c>
      <c r="T60" s="3" t="str">
        <f>IF($S60="","",VLOOKUP($S60,'(種目・作業用)'!$A$2:$D$43,2,FALSE))</f>
        <v/>
      </c>
      <c r="U60" s="3" t="str">
        <f>IF($S60="","",VLOOKUP($S60,'(種目・作業用)'!$A$2:$D$43,3,FALSE))</f>
        <v/>
      </c>
      <c r="V60" s="3" t="str">
        <f>IF($S60="","",VLOOKUP($S60,'(種目・作業用)'!$A$2:$D$43,4,FALSE))</f>
        <v/>
      </c>
      <c r="W60" s="28" t="str">
        <f t="shared" si="14"/>
        <v/>
      </c>
      <c r="X60" s="4" t="str">
        <f t="shared" si="15"/>
        <v xml:space="preserve"> </v>
      </c>
      <c r="Y60" s="4" t="str">
        <f t="shared" si="16"/>
        <v/>
      </c>
      <c r="Z60" s="4" t="str">
        <f t="shared" si="0"/>
        <v/>
      </c>
      <c r="AA60" s="4" t="str">
        <f t="shared" si="17"/>
        <v/>
      </c>
      <c r="AB60" s="5" t="str">
        <f t="shared" si="20"/>
        <v/>
      </c>
      <c r="AC60" s="4" t="str">
        <f t="shared" si="18"/>
        <v/>
      </c>
      <c r="AD60" s="4" t="str">
        <f t="shared" si="9"/>
        <v/>
      </c>
      <c r="AE60" s="4"/>
      <c r="AF60" s="4" t="str">
        <f t="shared" si="19"/>
        <v/>
      </c>
      <c r="AG60" s="91" t="s">
        <v>890</v>
      </c>
      <c r="AI60" s="89" t="str">
        <f t="shared" si="11"/>
        <v>　</v>
      </c>
    </row>
    <row r="61" spans="1:35" ht="22.5" customHeight="1" x14ac:dyDescent="0.15">
      <c r="A61" s="92">
        <v>40</v>
      </c>
      <c r="B61" s="14"/>
      <c r="C61" s="14"/>
      <c r="D61" s="14"/>
      <c r="E61" s="9"/>
      <c r="F61" s="14"/>
      <c r="G61" s="127"/>
      <c r="H61" s="128"/>
      <c r="I61" s="15"/>
      <c r="J61" s="67" t="s">
        <v>1186</v>
      </c>
      <c r="K61" s="16"/>
      <c r="L61" s="67" t="s">
        <v>1187</v>
      </c>
      <c r="M61" s="17"/>
      <c r="N61" s="18"/>
      <c r="R61" s="4" t="str">
        <f t="shared" si="12"/>
        <v/>
      </c>
      <c r="S61" s="27" t="str">
        <f t="shared" si="13"/>
        <v/>
      </c>
      <c r="T61" s="3" t="str">
        <f>IF($S61="","",VLOOKUP($S61,'(種目・作業用)'!$A$2:$D$43,2,FALSE))</f>
        <v/>
      </c>
      <c r="U61" s="3" t="str">
        <f>IF($S61="","",VLOOKUP($S61,'(種目・作業用)'!$A$2:$D$43,3,FALSE))</f>
        <v/>
      </c>
      <c r="V61" s="3" t="str">
        <f>IF($S61="","",VLOOKUP($S61,'(種目・作業用)'!$A$2:$D$43,4,FALSE))</f>
        <v/>
      </c>
      <c r="W61" s="28" t="str">
        <f t="shared" si="14"/>
        <v/>
      </c>
      <c r="X61" s="4" t="str">
        <f t="shared" si="15"/>
        <v xml:space="preserve"> </v>
      </c>
      <c r="Y61" s="4" t="str">
        <f t="shared" si="16"/>
        <v/>
      </c>
      <c r="Z61" s="4" t="str">
        <f t="shared" si="0"/>
        <v/>
      </c>
      <c r="AA61" s="4" t="str">
        <f t="shared" si="17"/>
        <v/>
      </c>
      <c r="AB61" s="5" t="str">
        <f t="shared" si="20"/>
        <v/>
      </c>
      <c r="AC61" s="4" t="str">
        <f t="shared" si="18"/>
        <v/>
      </c>
      <c r="AD61" s="4" t="str">
        <f t="shared" si="9"/>
        <v/>
      </c>
      <c r="AE61" s="4"/>
      <c r="AF61" s="4" t="str">
        <f t="shared" si="19"/>
        <v/>
      </c>
      <c r="AG61" s="91" t="s">
        <v>890</v>
      </c>
      <c r="AI61" s="89" t="str">
        <f t="shared" si="11"/>
        <v>　</v>
      </c>
    </row>
    <row r="62" spans="1:35" ht="22.5" customHeight="1" x14ac:dyDescent="0.15">
      <c r="A62" s="92">
        <v>41</v>
      </c>
      <c r="B62" s="14"/>
      <c r="C62" s="14"/>
      <c r="D62" s="14"/>
      <c r="E62" s="9"/>
      <c r="F62" s="14"/>
      <c r="G62" s="127"/>
      <c r="H62" s="128"/>
      <c r="I62" s="15"/>
      <c r="J62" s="67" t="s">
        <v>1186</v>
      </c>
      <c r="K62" s="16"/>
      <c r="L62" s="67" t="s">
        <v>1187</v>
      </c>
      <c r="M62" s="17"/>
      <c r="N62" s="18"/>
      <c r="R62" s="4" t="str">
        <f t="shared" si="12"/>
        <v/>
      </c>
      <c r="S62" s="27" t="str">
        <f t="shared" si="13"/>
        <v/>
      </c>
      <c r="T62" s="3" t="str">
        <f>IF($S62="","",VLOOKUP($S62,'(種目・作業用)'!$A$2:$D$43,2,FALSE))</f>
        <v/>
      </c>
      <c r="U62" s="3" t="str">
        <f>IF($S62="","",VLOOKUP($S62,'(種目・作業用)'!$A$2:$D$43,3,FALSE))</f>
        <v/>
      </c>
      <c r="V62" s="3" t="str">
        <f>IF($S62="","",VLOOKUP($S62,'(種目・作業用)'!$A$2:$D$43,4,FALSE))</f>
        <v/>
      </c>
      <c r="W62" s="28" t="str">
        <f t="shared" si="14"/>
        <v/>
      </c>
      <c r="X62" s="4" t="str">
        <f t="shared" si="15"/>
        <v xml:space="preserve"> </v>
      </c>
      <c r="Y62" s="4" t="str">
        <f t="shared" si="16"/>
        <v/>
      </c>
      <c r="Z62" s="4" t="str">
        <f t="shared" si="0"/>
        <v/>
      </c>
      <c r="AA62" s="4" t="str">
        <f t="shared" si="17"/>
        <v/>
      </c>
      <c r="AB62" s="5" t="str">
        <f t="shared" si="20"/>
        <v/>
      </c>
      <c r="AC62" s="4" t="str">
        <f t="shared" si="18"/>
        <v/>
      </c>
      <c r="AD62" s="4" t="str">
        <f t="shared" si="9"/>
        <v/>
      </c>
      <c r="AE62" s="4"/>
      <c r="AF62" s="4" t="str">
        <f t="shared" si="19"/>
        <v/>
      </c>
      <c r="AG62" s="91" t="s">
        <v>890</v>
      </c>
      <c r="AI62" s="89" t="str">
        <f t="shared" si="11"/>
        <v>　</v>
      </c>
    </row>
    <row r="63" spans="1:35" ht="22.5" customHeight="1" x14ac:dyDescent="0.15">
      <c r="A63" s="92">
        <v>42</v>
      </c>
      <c r="B63" s="14"/>
      <c r="C63" s="14"/>
      <c r="D63" s="14"/>
      <c r="E63" s="9"/>
      <c r="F63" s="14"/>
      <c r="G63" s="127"/>
      <c r="H63" s="128"/>
      <c r="I63" s="15"/>
      <c r="J63" s="67" t="s">
        <v>1186</v>
      </c>
      <c r="K63" s="16"/>
      <c r="L63" s="67" t="s">
        <v>1187</v>
      </c>
      <c r="M63" s="17"/>
      <c r="N63" s="18"/>
      <c r="R63" s="4" t="str">
        <f t="shared" si="12"/>
        <v/>
      </c>
      <c r="S63" s="27" t="str">
        <f t="shared" si="13"/>
        <v/>
      </c>
      <c r="T63" s="3" t="str">
        <f>IF($S63="","",VLOOKUP($S63,'(種目・作業用)'!$A$2:$D$43,2,FALSE))</f>
        <v/>
      </c>
      <c r="U63" s="3" t="str">
        <f>IF($S63="","",VLOOKUP($S63,'(種目・作業用)'!$A$2:$D$43,3,FALSE))</f>
        <v/>
      </c>
      <c r="V63" s="3" t="str">
        <f>IF($S63="","",VLOOKUP($S63,'(種目・作業用)'!$A$2:$D$43,4,FALSE))</f>
        <v/>
      </c>
      <c r="W63" s="28" t="str">
        <f t="shared" si="14"/>
        <v/>
      </c>
      <c r="X63" s="4" t="str">
        <f t="shared" si="15"/>
        <v xml:space="preserve"> </v>
      </c>
      <c r="Y63" s="4" t="str">
        <f t="shared" si="16"/>
        <v/>
      </c>
      <c r="Z63" s="4" t="str">
        <f t="shared" si="0"/>
        <v/>
      </c>
      <c r="AA63" s="4" t="str">
        <f t="shared" si="17"/>
        <v/>
      </c>
      <c r="AB63" s="5" t="str">
        <f t="shared" si="20"/>
        <v/>
      </c>
      <c r="AC63" s="4" t="str">
        <f t="shared" si="18"/>
        <v/>
      </c>
      <c r="AD63" s="4" t="str">
        <f t="shared" si="9"/>
        <v/>
      </c>
      <c r="AE63" s="4"/>
      <c r="AF63" s="4" t="str">
        <f t="shared" si="19"/>
        <v/>
      </c>
      <c r="AG63" s="91" t="s">
        <v>890</v>
      </c>
      <c r="AI63" s="89" t="str">
        <f t="shared" si="11"/>
        <v>　</v>
      </c>
    </row>
    <row r="64" spans="1:35" ht="22.5" customHeight="1" x14ac:dyDescent="0.15">
      <c r="A64" s="92">
        <v>43</v>
      </c>
      <c r="B64" s="14"/>
      <c r="C64" s="14"/>
      <c r="D64" s="14"/>
      <c r="E64" s="9"/>
      <c r="F64" s="14"/>
      <c r="G64" s="127"/>
      <c r="H64" s="128"/>
      <c r="I64" s="15"/>
      <c r="J64" s="67" t="s">
        <v>1186</v>
      </c>
      <c r="K64" s="16"/>
      <c r="L64" s="67" t="s">
        <v>1187</v>
      </c>
      <c r="M64" s="17"/>
      <c r="N64" s="18"/>
      <c r="R64" s="4" t="str">
        <f t="shared" si="12"/>
        <v/>
      </c>
      <c r="S64" s="27" t="str">
        <f t="shared" si="13"/>
        <v/>
      </c>
      <c r="T64" s="3" t="str">
        <f>IF($S64="","",VLOOKUP($S64,'(種目・作業用)'!$A$2:$D$43,2,FALSE))</f>
        <v/>
      </c>
      <c r="U64" s="3" t="str">
        <f>IF($S64="","",VLOOKUP($S64,'(種目・作業用)'!$A$2:$D$43,3,FALSE))</f>
        <v/>
      </c>
      <c r="V64" s="3" t="str">
        <f>IF($S64="","",VLOOKUP($S64,'(種目・作業用)'!$A$2:$D$43,4,FALSE))</f>
        <v/>
      </c>
      <c r="W64" s="28" t="str">
        <f t="shared" si="14"/>
        <v/>
      </c>
      <c r="X64" s="4" t="str">
        <f t="shared" si="15"/>
        <v xml:space="preserve"> </v>
      </c>
      <c r="Y64" s="4" t="str">
        <f t="shared" si="16"/>
        <v/>
      </c>
      <c r="Z64" s="4" t="str">
        <f t="shared" si="0"/>
        <v/>
      </c>
      <c r="AA64" s="4" t="str">
        <f t="shared" si="17"/>
        <v/>
      </c>
      <c r="AB64" s="5" t="str">
        <f t="shared" si="20"/>
        <v/>
      </c>
      <c r="AC64" s="4" t="str">
        <f t="shared" si="18"/>
        <v/>
      </c>
      <c r="AD64" s="4" t="str">
        <f t="shared" si="9"/>
        <v/>
      </c>
      <c r="AE64" s="4"/>
      <c r="AF64" s="4" t="str">
        <f t="shared" si="19"/>
        <v/>
      </c>
      <c r="AG64" s="91" t="s">
        <v>890</v>
      </c>
      <c r="AI64" s="89" t="str">
        <f t="shared" si="11"/>
        <v>　</v>
      </c>
    </row>
    <row r="65" spans="1:37" ht="22.5" customHeight="1" x14ac:dyDescent="0.15">
      <c r="A65" s="92">
        <v>44</v>
      </c>
      <c r="B65" s="14"/>
      <c r="C65" s="14"/>
      <c r="D65" s="14"/>
      <c r="E65" s="9"/>
      <c r="F65" s="14"/>
      <c r="G65" s="127"/>
      <c r="H65" s="128"/>
      <c r="I65" s="15"/>
      <c r="J65" s="67" t="s">
        <v>1186</v>
      </c>
      <c r="K65" s="16"/>
      <c r="L65" s="67" t="s">
        <v>1187</v>
      </c>
      <c r="M65" s="17"/>
      <c r="N65" s="18"/>
      <c r="R65" s="4" t="str">
        <f t="shared" si="12"/>
        <v/>
      </c>
      <c r="S65" s="27" t="str">
        <f t="shared" si="13"/>
        <v/>
      </c>
      <c r="T65" s="3" t="str">
        <f>IF($S65="","",VLOOKUP($S65,'(種目・作業用)'!$A$2:$D$43,2,FALSE))</f>
        <v/>
      </c>
      <c r="U65" s="3" t="str">
        <f>IF($S65="","",VLOOKUP($S65,'(種目・作業用)'!$A$2:$D$43,3,FALSE))</f>
        <v/>
      </c>
      <c r="V65" s="3" t="str">
        <f>IF($S65="","",VLOOKUP($S65,'(種目・作業用)'!$A$2:$D$43,4,FALSE))</f>
        <v/>
      </c>
      <c r="W65" s="28" t="str">
        <f t="shared" si="14"/>
        <v/>
      </c>
      <c r="X65" s="4" t="str">
        <f t="shared" si="15"/>
        <v xml:space="preserve"> </v>
      </c>
      <c r="Y65" s="4" t="str">
        <f t="shared" si="16"/>
        <v/>
      </c>
      <c r="Z65" s="4" t="str">
        <f t="shared" si="0"/>
        <v/>
      </c>
      <c r="AA65" s="4" t="str">
        <f t="shared" si="17"/>
        <v/>
      </c>
      <c r="AB65" s="5" t="str">
        <f t="shared" si="20"/>
        <v/>
      </c>
      <c r="AC65" s="4" t="str">
        <f t="shared" si="18"/>
        <v/>
      </c>
      <c r="AD65" s="4" t="str">
        <f t="shared" si="9"/>
        <v/>
      </c>
      <c r="AE65" s="4"/>
      <c r="AF65" s="4" t="str">
        <f t="shared" si="19"/>
        <v/>
      </c>
      <c r="AG65" s="91" t="s">
        <v>890</v>
      </c>
      <c r="AI65" s="89" t="str">
        <f t="shared" si="11"/>
        <v>　</v>
      </c>
    </row>
    <row r="66" spans="1:37" ht="22.5" customHeight="1" x14ac:dyDescent="0.15">
      <c r="A66" s="92">
        <v>45</v>
      </c>
      <c r="B66" s="14"/>
      <c r="C66" s="14"/>
      <c r="D66" s="14"/>
      <c r="E66" s="9"/>
      <c r="F66" s="14"/>
      <c r="G66" s="127"/>
      <c r="H66" s="128"/>
      <c r="I66" s="15"/>
      <c r="J66" s="67" t="s">
        <v>1186</v>
      </c>
      <c r="K66" s="16"/>
      <c r="L66" s="67" t="s">
        <v>1187</v>
      </c>
      <c r="M66" s="17"/>
      <c r="N66" s="18"/>
      <c r="R66" s="4" t="str">
        <f t="shared" si="12"/>
        <v/>
      </c>
      <c r="S66" s="27" t="str">
        <f t="shared" si="13"/>
        <v/>
      </c>
      <c r="T66" s="3" t="str">
        <f>IF($S66="","",VLOOKUP($S66,'(種目・作業用)'!$A$2:$D$43,2,FALSE))</f>
        <v/>
      </c>
      <c r="U66" s="3" t="str">
        <f>IF($S66="","",VLOOKUP($S66,'(種目・作業用)'!$A$2:$D$43,3,FALSE))</f>
        <v/>
      </c>
      <c r="V66" s="3" t="str">
        <f>IF($S66="","",VLOOKUP($S66,'(種目・作業用)'!$A$2:$D$43,4,FALSE))</f>
        <v/>
      </c>
      <c r="W66" s="28" t="str">
        <f t="shared" si="14"/>
        <v/>
      </c>
      <c r="X66" s="4" t="str">
        <f t="shared" si="15"/>
        <v xml:space="preserve"> </v>
      </c>
      <c r="Y66" s="4" t="str">
        <f t="shared" si="16"/>
        <v/>
      </c>
      <c r="Z66" s="4" t="str">
        <f t="shared" si="0"/>
        <v/>
      </c>
      <c r="AA66" s="4" t="str">
        <f t="shared" si="17"/>
        <v/>
      </c>
      <c r="AB66" s="5" t="str">
        <f t="shared" si="20"/>
        <v/>
      </c>
      <c r="AC66" s="4" t="str">
        <f t="shared" si="18"/>
        <v/>
      </c>
      <c r="AD66" s="4" t="str">
        <f t="shared" si="9"/>
        <v/>
      </c>
      <c r="AE66" s="4"/>
      <c r="AF66" s="4" t="str">
        <f t="shared" si="19"/>
        <v/>
      </c>
      <c r="AG66" s="91" t="s">
        <v>890</v>
      </c>
      <c r="AI66" s="89" t="str">
        <f t="shared" si="11"/>
        <v>　</v>
      </c>
    </row>
    <row r="67" spans="1:37" ht="22.5" customHeight="1" x14ac:dyDescent="0.15">
      <c r="A67" s="92">
        <v>46</v>
      </c>
      <c r="B67" s="14"/>
      <c r="C67" s="14"/>
      <c r="D67" s="14"/>
      <c r="E67" s="9"/>
      <c r="F67" s="14"/>
      <c r="G67" s="127"/>
      <c r="H67" s="128"/>
      <c r="I67" s="15"/>
      <c r="J67" s="67" t="s">
        <v>1186</v>
      </c>
      <c r="K67" s="16"/>
      <c r="L67" s="67" t="s">
        <v>1187</v>
      </c>
      <c r="M67" s="17"/>
      <c r="N67" s="18"/>
      <c r="R67" s="4" t="str">
        <f t="shared" si="12"/>
        <v/>
      </c>
      <c r="S67" s="27" t="str">
        <f t="shared" si="13"/>
        <v/>
      </c>
      <c r="T67" s="3" t="str">
        <f>IF($S67="","",VLOOKUP($S67,'(種目・作業用)'!$A$2:$D$43,2,FALSE))</f>
        <v/>
      </c>
      <c r="U67" s="3" t="str">
        <f>IF($S67="","",VLOOKUP($S67,'(種目・作業用)'!$A$2:$D$43,3,FALSE))</f>
        <v/>
      </c>
      <c r="V67" s="3" t="str">
        <f>IF($S67="","",VLOOKUP($S67,'(種目・作業用)'!$A$2:$D$43,4,FALSE))</f>
        <v/>
      </c>
      <c r="W67" s="28" t="str">
        <f t="shared" si="14"/>
        <v/>
      </c>
      <c r="X67" s="4" t="str">
        <f t="shared" si="15"/>
        <v xml:space="preserve"> </v>
      </c>
      <c r="Y67" s="4" t="str">
        <f t="shared" si="16"/>
        <v/>
      </c>
      <c r="Z67" s="4" t="str">
        <f t="shared" si="0"/>
        <v/>
      </c>
      <c r="AA67" s="4" t="str">
        <f t="shared" si="17"/>
        <v/>
      </c>
      <c r="AB67" s="5" t="str">
        <f t="shared" si="20"/>
        <v/>
      </c>
      <c r="AC67" s="4" t="str">
        <f t="shared" si="18"/>
        <v/>
      </c>
      <c r="AD67" s="4" t="str">
        <f t="shared" si="9"/>
        <v/>
      </c>
      <c r="AE67" s="4"/>
      <c r="AF67" s="4" t="str">
        <f t="shared" si="19"/>
        <v/>
      </c>
      <c r="AG67" s="91" t="s">
        <v>890</v>
      </c>
      <c r="AI67" s="89" t="str">
        <f t="shared" si="11"/>
        <v>　</v>
      </c>
    </row>
    <row r="68" spans="1:37" ht="22.5" customHeight="1" x14ac:dyDescent="0.15">
      <c r="A68" s="92">
        <v>47</v>
      </c>
      <c r="B68" s="14"/>
      <c r="C68" s="14"/>
      <c r="D68" s="14"/>
      <c r="E68" s="9"/>
      <c r="F68" s="14"/>
      <c r="G68" s="127"/>
      <c r="H68" s="128"/>
      <c r="I68" s="15"/>
      <c r="J68" s="67" t="s">
        <v>1186</v>
      </c>
      <c r="K68" s="16"/>
      <c r="L68" s="67" t="s">
        <v>1187</v>
      </c>
      <c r="M68" s="17"/>
      <c r="N68" s="18"/>
      <c r="R68" s="4" t="str">
        <f t="shared" si="12"/>
        <v/>
      </c>
      <c r="S68" s="27" t="str">
        <f t="shared" si="13"/>
        <v/>
      </c>
      <c r="T68" s="3" t="str">
        <f>IF($S68="","",VLOOKUP($S68,'(種目・作業用)'!$A$2:$D$43,2,FALSE))</f>
        <v/>
      </c>
      <c r="U68" s="3" t="str">
        <f>IF($S68="","",VLOOKUP($S68,'(種目・作業用)'!$A$2:$D$43,3,FALSE))</f>
        <v/>
      </c>
      <c r="V68" s="3" t="str">
        <f>IF($S68="","",VLOOKUP($S68,'(種目・作業用)'!$A$2:$D$43,4,FALSE))</f>
        <v/>
      </c>
      <c r="W68" s="28" t="str">
        <f t="shared" si="14"/>
        <v/>
      </c>
      <c r="X68" s="4" t="str">
        <f t="shared" si="15"/>
        <v xml:space="preserve"> </v>
      </c>
      <c r="Y68" s="4" t="str">
        <f t="shared" si="16"/>
        <v/>
      </c>
      <c r="Z68" s="4" t="str">
        <f t="shared" si="0"/>
        <v/>
      </c>
      <c r="AA68" s="4" t="str">
        <f t="shared" si="17"/>
        <v/>
      </c>
      <c r="AB68" s="5" t="str">
        <f t="shared" si="20"/>
        <v/>
      </c>
      <c r="AC68" s="4" t="str">
        <f t="shared" si="18"/>
        <v/>
      </c>
      <c r="AD68" s="4" t="str">
        <f t="shared" si="9"/>
        <v/>
      </c>
      <c r="AE68" s="4"/>
      <c r="AF68" s="4" t="str">
        <f t="shared" si="19"/>
        <v/>
      </c>
      <c r="AG68" s="91" t="s">
        <v>890</v>
      </c>
      <c r="AI68" s="89" t="str">
        <f t="shared" si="11"/>
        <v>　</v>
      </c>
    </row>
    <row r="69" spans="1:37" ht="22.5" customHeight="1" x14ac:dyDescent="0.15">
      <c r="A69" s="92">
        <v>48</v>
      </c>
      <c r="B69" s="14"/>
      <c r="C69" s="14"/>
      <c r="D69" s="14"/>
      <c r="E69" s="9"/>
      <c r="F69" s="14"/>
      <c r="G69" s="127"/>
      <c r="H69" s="128"/>
      <c r="I69" s="15"/>
      <c r="J69" s="67" t="s">
        <v>1186</v>
      </c>
      <c r="K69" s="16"/>
      <c r="L69" s="67" t="s">
        <v>1187</v>
      </c>
      <c r="M69" s="17"/>
      <c r="N69" s="18"/>
      <c r="R69" s="4" t="str">
        <f t="shared" si="12"/>
        <v/>
      </c>
      <c r="S69" s="27" t="str">
        <f t="shared" si="13"/>
        <v/>
      </c>
      <c r="T69" s="3" t="str">
        <f>IF($S69="","",VLOOKUP($S69,'(種目・作業用)'!$A$2:$D$43,2,FALSE))</f>
        <v/>
      </c>
      <c r="U69" s="3" t="str">
        <f>IF($S69="","",VLOOKUP($S69,'(種目・作業用)'!$A$2:$D$43,3,FALSE))</f>
        <v/>
      </c>
      <c r="V69" s="3" t="str">
        <f>IF($S69="","",VLOOKUP($S69,'(種目・作業用)'!$A$2:$D$43,4,FALSE))</f>
        <v/>
      </c>
      <c r="W69" s="28" t="str">
        <f t="shared" si="14"/>
        <v/>
      </c>
      <c r="X69" s="4" t="str">
        <f t="shared" si="15"/>
        <v xml:space="preserve"> </v>
      </c>
      <c r="Y69" s="4" t="str">
        <f t="shared" si="16"/>
        <v/>
      </c>
      <c r="Z69" s="4" t="str">
        <f t="shared" si="0"/>
        <v/>
      </c>
      <c r="AA69" s="4" t="str">
        <f t="shared" si="17"/>
        <v/>
      </c>
      <c r="AB69" s="5" t="str">
        <f t="shared" si="20"/>
        <v/>
      </c>
      <c r="AC69" s="4" t="str">
        <f t="shared" si="18"/>
        <v/>
      </c>
      <c r="AD69" s="4" t="str">
        <f t="shared" si="9"/>
        <v/>
      </c>
      <c r="AE69" s="4"/>
      <c r="AF69" s="4" t="str">
        <f t="shared" si="19"/>
        <v/>
      </c>
      <c r="AG69" s="91" t="s">
        <v>890</v>
      </c>
      <c r="AI69" s="89" t="str">
        <f t="shared" si="11"/>
        <v>　</v>
      </c>
    </row>
    <row r="70" spans="1:37" ht="22.5" customHeight="1" x14ac:dyDescent="0.15">
      <c r="A70" s="92">
        <v>49</v>
      </c>
      <c r="B70" s="14"/>
      <c r="C70" s="14"/>
      <c r="D70" s="14"/>
      <c r="E70" s="9"/>
      <c r="F70" s="14"/>
      <c r="G70" s="127"/>
      <c r="H70" s="128"/>
      <c r="I70" s="15"/>
      <c r="J70" s="67" t="s">
        <v>1186</v>
      </c>
      <c r="K70" s="16"/>
      <c r="L70" s="67" t="s">
        <v>1187</v>
      </c>
      <c r="M70" s="17"/>
      <c r="N70" s="18"/>
      <c r="R70" s="4" t="str">
        <f t="shared" si="12"/>
        <v/>
      </c>
      <c r="S70" s="27" t="str">
        <f t="shared" si="13"/>
        <v/>
      </c>
      <c r="T70" s="3" t="str">
        <f>IF($S70="","",VLOOKUP($S70,'(種目・作業用)'!$A$2:$D$43,2,FALSE))</f>
        <v/>
      </c>
      <c r="U70" s="3" t="str">
        <f>IF($S70="","",VLOOKUP($S70,'(種目・作業用)'!$A$2:$D$43,3,FALSE))</f>
        <v/>
      </c>
      <c r="V70" s="3" t="str">
        <f>IF($S70="","",VLOOKUP($S70,'(種目・作業用)'!$A$2:$D$43,4,FALSE))</f>
        <v/>
      </c>
      <c r="W70" s="28" t="str">
        <f t="shared" si="14"/>
        <v/>
      </c>
      <c r="X70" s="4" t="str">
        <f t="shared" si="15"/>
        <v xml:space="preserve"> </v>
      </c>
      <c r="Y70" s="4" t="str">
        <f t="shared" si="16"/>
        <v/>
      </c>
      <c r="Z70" s="4" t="str">
        <f t="shared" si="0"/>
        <v/>
      </c>
      <c r="AA70" s="4" t="str">
        <f t="shared" si="17"/>
        <v/>
      </c>
      <c r="AB70" s="5" t="str">
        <f t="shared" si="20"/>
        <v/>
      </c>
      <c r="AC70" s="4" t="str">
        <f t="shared" si="18"/>
        <v/>
      </c>
      <c r="AD70" s="4" t="str">
        <f t="shared" si="9"/>
        <v/>
      </c>
      <c r="AE70" s="4"/>
      <c r="AF70" s="4" t="str">
        <f t="shared" si="19"/>
        <v/>
      </c>
      <c r="AG70" s="91" t="s">
        <v>890</v>
      </c>
      <c r="AI70" s="89" t="str">
        <f t="shared" si="11"/>
        <v>　</v>
      </c>
    </row>
    <row r="71" spans="1:37" ht="22.5" customHeight="1" x14ac:dyDescent="0.15">
      <c r="A71" s="93">
        <v>50</v>
      </c>
      <c r="B71" s="14"/>
      <c r="C71" s="14"/>
      <c r="D71" s="14"/>
      <c r="E71" s="9"/>
      <c r="F71" s="14"/>
      <c r="G71" s="127"/>
      <c r="H71" s="128"/>
      <c r="I71" s="15"/>
      <c r="J71" s="68" t="s">
        <v>1186</v>
      </c>
      <c r="K71" s="16"/>
      <c r="L71" s="68" t="s">
        <v>1187</v>
      </c>
      <c r="M71" s="17"/>
      <c r="N71" s="18"/>
      <c r="R71" s="4" t="str">
        <f t="shared" si="12"/>
        <v/>
      </c>
      <c r="S71" s="27" t="str">
        <f t="shared" si="13"/>
        <v/>
      </c>
      <c r="T71" s="3" t="str">
        <f>IF($S71="","",VLOOKUP($S71,'(種目・作業用)'!$A$2:$D$43,2,FALSE))</f>
        <v/>
      </c>
      <c r="U71" s="3" t="str">
        <f>IF($S71="","",VLOOKUP($S71,'(種目・作業用)'!$A$2:$D$43,3,FALSE))</f>
        <v/>
      </c>
      <c r="V71" s="3" t="str">
        <f>IF($S71="","",VLOOKUP($S71,'(種目・作業用)'!$A$2:$D$43,4,FALSE))</f>
        <v/>
      </c>
      <c r="W71" s="28" t="str">
        <f t="shared" si="14"/>
        <v/>
      </c>
      <c r="X71" s="4" t="str">
        <f t="shared" si="15"/>
        <v xml:space="preserve"> </v>
      </c>
      <c r="Y71" s="4" t="str">
        <f t="shared" si="16"/>
        <v/>
      </c>
      <c r="Z71" s="4" t="str">
        <f t="shared" ref="Z71:Z134" si="21">IF(ISNUMBER(Y71),IF(ISBLANK(E71),AI71,CONCATENATE(AI71,"(",E71,")")),"")</f>
        <v/>
      </c>
      <c r="AA71" s="4" t="str">
        <f t="shared" si="17"/>
        <v/>
      </c>
      <c r="AB71" s="5" t="str">
        <f t="shared" si="20"/>
        <v/>
      </c>
      <c r="AC71" s="4" t="str">
        <f t="shared" si="18"/>
        <v/>
      </c>
      <c r="AD71" s="4" t="str">
        <f t="shared" si="9"/>
        <v/>
      </c>
      <c r="AE71" s="4"/>
      <c r="AF71" s="4" t="str">
        <f t="shared" si="19"/>
        <v/>
      </c>
      <c r="AG71" s="91" t="s">
        <v>890</v>
      </c>
      <c r="AI71" s="89" t="str">
        <f t="shared" si="11"/>
        <v>　</v>
      </c>
    </row>
    <row r="72" spans="1:37" ht="22.5" customHeight="1" x14ac:dyDescent="0.15">
      <c r="A72" s="94"/>
      <c r="B72" s="95"/>
      <c r="C72" s="95"/>
      <c r="D72" s="95"/>
      <c r="E72" s="95"/>
      <c r="F72" s="95"/>
      <c r="G72" s="96" t="s">
        <v>1207</v>
      </c>
      <c r="H72" s="135">
        <f>$H$32</f>
        <v>0</v>
      </c>
      <c r="I72" s="135"/>
      <c r="J72" s="135"/>
      <c r="K72" s="135"/>
      <c r="L72" s="135"/>
      <c r="M72" s="135"/>
      <c r="N72" s="97" t="s">
        <v>14</v>
      </c>
      <c r="Z72" s="4"/>
      <c r="AB72" s="26"/>
      <c r="AD72" s="4"/>
      <c r="AI72" s="89"/>
    </row>
    <row r="73" spans="1:37" ht="7.5" customHeight="1" x14ac:dyDescent="0.15">
      <c r="A73" s="98"/>
      <c r="B73" s="98"/>
      <c r="C73" s="98"/>
      <c r="D73" s="98"/>
      <c r="E73" s="98"/>
      <c r="F73" s="98"/>
      <c r="G73" s="99"/>
      <c r="H73" s="100"/>
      <c r="I73" s="100"/>
      <c r="J73" s="100"/>
      <c r="K73" s="100"/>
      <c r="L73" s="100"/>
      <c r="M73" s="100"/>
      <c r="N73" s="101"/>
      <c r="Z73" s="4"/>
      <c r="AB73" s="26"/>
      <c r="AD73" s="4"/>
      <c r="AI73" s="89"/>
    </row>
    <row r="74" spans="1:37" ht="22.5" customHeight="1" x14ac:dyDescent="0.15">
      <c r="A74" s="133" t="s">
        <v>1142</v>
      </c>
      <c r="B74" s="133"/>
      <c r="C74" s="133"/>
      <c r="D74" s="133"/>
      <c r="E74" s="133"/>
      <c r="F74" s="133"/>
      <c r="G74" s="133"/>
      <c r="H74" s="133"/>
      <c r="I74" s="133"/>
      <c r="J74" s="133"/>
      <c r="K74" s="133"/>
      <c r="L74" s="133"/>
      <c r="M74" s="133"/>
      <c r="N74" s="133"/>
      <c r="Z74" s="4"/>
      <c r="AB74" s="26"/>
      <c r="AD74" s="4"/>
      <c r="AI74" s="89"/>
    </row>
    <row r="75" spans="1:37" ht="7.5" customHeight="1" x14ac:dyDescent="0.15">
      <c r="A75" s="84"/>
      <c r="B75" s="84"/>
      <c r="C75" s="84"/>
      <c r="D75" s="84"/>
      <c r="E75" s="84"/>
      <c r="F75" s="84"/>
      <c r="G75" s="84"/>
      <c r="H75" s="84"/>
      <c r="I75" s="84"/>
      <c r="J75" s="84"/>
      <c r="K75" s="84"/>
      <c r="L75" s="84"/>
      <c r="M75" s="84"/>
      <c r="N75" s="84"/>
      <c r="Z75" s="4"/>
      <c r="AB75" s="26"/>
      <c r="AD75" s="4"/>
      <c r="AI75" s="89"/>
    </row>
    <row r="76" spans="1:37" x14ac:dyDescent="0.15">
      <c r="A76" s="84"/>
      <c r="B76" s="84"/>
      <c r="C76" s="84" t="s">
        <v>15</v>
      </c>
      <c r="D76" s="84"/>
      <c r="E76" s="84"/>
      <c r="F76" s="84"/>
      <c r="G76" s="84"/>
      <c r="H76" s="84"/>
      <c r="I76" s="84"/>
      <c r="J76" s="84"/>
      <c r="K76" s="84"/>
      <c r="L76" s="84"/>
      <c r="M76" s="84"/>
      <c r="N76" s="84"/>
      <c r="Z76" s="4"/>
      <c r="AB76" s="26"/>
      <c r="AD76" s="4"/>
      <c r="AI76" s="89"/>
    </row>
    <row r="77" spans="1:37" s="102" customFormat="1" x14ac:dyDescent="0.15">
      <c r="A77" s="106"/>
      <c r="B77" s="106"/>
      <c r="C77" s="106"/>
      <c r="D77" s="106"/>
      <c r="E77" s="106"/>
      <c r="F77" s="106"/>
      <c r="G77" s="106"/>
      <c r="H77" s="106"/>
      <c r="I77" s="106"/>
      <c r="J77" s="106"/>
      <c r="K77" s="106"/>
      <c r="L77" s="106"/>
      <c r="M77" s="106"/>
      <c r="N77" s="106"/>
      <c r="R77" s="71"/>
      <c r="S77" s="72"/>
      <c r="T77" s="71"/>
      <c r="U77" s="71"/>
      <c r="V77" s="71"/>
      <c r="W77" s="71"/>
      <c r="X77" s="71"/>
      <c r="Y77" s="71"/>
      <c r="Z77" s="73"/>
      <c r="AA77" s="71"/>
      <c r="AB77" s="74"/>
      <c r="AC77" s="71"/>
      <c r="AD77" s="73"/>
      <c r="AE77" s="71"/>
      <c r="AF77" s="71"/>
      <c r="AG77" s="103"/>
      <c r="AH77" s="103"/>
      <c r="AI77" s="104"/>
      <c r="AJ77" s="105"/>
      <c r="AK77" s="105"/>
    </row>
    <row r="78" spans="1:37" s="102" customFormat="1" x14ac:dyDescent="0.15">
      <c r="A78" s="106"/>
      <c r="B78" s="106"/>
      <c r="C78" s="134">
        <f ca="1">TODAY()</f>
        <v>43587</v>
      </c>
      <c r="D78" s="134"/>
      <c r="E78" s="106"/>
      <c r="F78" s="106"/>
      <c r="G78" s="106"/>
      <c r="H78" s="106"/>
      <c r="I78" s="106"/>
      <c r="J78" s="106"/>
      <c r="K78" s="106"/>
      <c r="L78" s="106"/>
      <c r="M78" s="106"/>
      <c r="N78" s="106"/>
      <c r="R78" s="71"/>
      <c r="S78" s="72"/>
      <c r="T78" s="71"/>
      <c r="U78" s="71"/>
      <c r="V78" s="71"/>
      <c r="W78" s="71"/>
      <c r="X78" s="71"/>
      <c r="Y78" s="71"/>
      <c r="Z78" s="73"/>
      <c r="AA78" s="71"/>
      <c r="AB78" s="74"/>
      <c r="AC78" s="71"/>
      <c r="AD78" s="73"/>
      <c r="AE78" s="71"/>
      <c r="AF78" s="71"/>
      <c r="AG78" s="103"/>
      <c r="AH78" s="103"/>
      <c r="AI78" s="104"/>
      <c r="AJ78" s="105"/>
      <c r="AK78" s="105"/>
    </row>
    <row r="79" spans="1:37" s="102" customFormat="1" ht="22.5" customHeight="1" x14ac:dyDescent="0.15">
      <c r="A79" s="106"/>
      <c r="B79" s="106"/>
      <c r="C79" s="106"/>
      <c r="D79" s="106"/>
      <c r="E79" s="106"/>
      <c r="G79" s="138">
        <f>'基礎データ（最初に入力してください）'!$C$2</f>
        <v>0</v>
      </c>
      <c r="H79" s="124"/>
      <c r="I79" s="124"/>
      <c r="J79" s="124"/>
      <c r="K79" s="124"/>
      <c r="L79" s="124"/>
      <c r="M79" s="124"/>
      <c r="N79" s="106"/>
      <c r="R79" s="71"/>
      <c r="S79" s="72"/>
      <c r="T79" s="71"/>
      <c r="U79" s="71"/>
      <c r="V79" s="71"/>
      <c r="W79" s="71"/>
      <c r="X79" s="71"/>
      <c r="Y79" s="71"/>
      <c r="Z79" s="73"/>
      <c r="AA79" s="71"/>
      <c r="AB79" s="74"/>
      <c r="AC79" s="71"/>
      <c r="AD79" s="73"/>
      <c r="AE79" s="71"/>
      <c r="AF79" s="71"/>
      <c r="AG79" s="103"/>
      <c r="AH79" s="103"/>
      <c r="AI79" s="104"/>
      <c r="AJ79" s="105"/>
      <c r="AK79" s="105"/>
    </row>
    <row r="80" spans="1:37" s="102" customFormat="1" ht="22.5" customHeight="1" x14ac:dyDescent="0.15">
      <c r="A80" s="106"/>
      <c r="B80" s="106"/>
      <c r="C80" s="106"/>
      <c r="D80" s="106"/>
      <c r="E80" s="106"/>
      <c r="F80" s="106"/>
      <c r="G80" s="107" t="s">
        <v>17</v>
      </c>
      <c r="H80" s="124">
        <f>'基礎データ（最初に入力してください）'!$C$4</f>
        <v>0</v>
      </c>
      <c r="I80" s="124"/>
      <c r="J80" s="124"/>
      <c r="K80" s="124"/>
      <c r="L80" s="124"/>
      <c r="M80" s="108" t="s">
        <v>14</v>
      </c>
      <c r="N80" s="106"/>
      <c r="R80" s="71"/>
      <c r="S80" s="72"/>
      <c r="T80" s="71"/>
      <c r="U80" s="71"/>
      <c r="V80" s="71"/>
      <c r="W80" s="71"/>
      <c r="X80" s="71"/>
      <c r="Y80" s="71"/>
      <c r="Z80" s="73"/>
      <c r="AA80" s="71"/>
      <c r="AB80" s="74"/>
      <c r="AC80" s="71"/>
      <c r="AD80" s="73"/>
      <c r="AE80" s="71"/>
      <c r="AF80" s="71"/>
      <c r="AG80" s="103"/>
      <c r="AH80" s="103"/>
      <c r="AI80" s="104"/>
      <c r="AJ80" s="105"/>
      <c r="AK80" s="105"/>
    </row>
    <row r="81" spans="1:35" ht="32.25" customHeight="1" x14ac:dyDescent="0.15">
      <c r="A81" s="165" t="str">
        <f>A1</f>
        <v>第５６回山形県長距離記録会　参加申込書</v>
      </c>
      <c r="B81" s="165"/>
      <c r="C81" s="165"/>
      <c r="D81" s="165"/>
      <c r="E81" s="165"/>
      <c r="F81" s="165"/>
      <c r="G81" s="165"/>
      <c r="H81" s="165"/>
      <c r="I81" s="165"/>
      <c r="J81" s="165"/>
      <c r="K81" s="165"/>
      <c r="L81" s="165"/>
      <c r="M81" s="165"/>
      <c r="N81" s="165"/>
      <c r="Z81" s="4"/>
      <c r="AB81" s="26"/>
      <c r="AD81" s="4"/>
      <c r="AI81" s="89"/>
    </row>
    <row r="82" spans="1:35" ht="7.5" customHeight="1" x14ac:dyDescent="0.15">
      <c r="A82" s="84"/>
      <c r="B82" s="84"/>
      <c r="C82" s="84"/>
      <c r="D82" s="84"/>
      <c r="E82" s="84"/>
      <c r="F82" s="84"/>
      <c r="G82" s="84"/>
      <c r="H82" s="84"/>
      <c r="I82" s="84"/>
      <c r="J82" s="84"/>
      <c r="K82" s="84"/>
      <c r="L82" s="84"/>
      <c r="M82" s="84"/>
      <c r="N82" s="84"/>
      <c r="Z82" s="4"/>
      <c r="AB82" s="26"/>
      <c r="AD82" s="4"/>
      <c r="AI82" s="89"/>
    </row>
    <row r="83" spans="1:35" ht="22.5" customHeight="1" x14ac:dyDescent="0.15">
      <c r="A83" s="149" t="s">
        <v>0</v>
      </c>
      <c r="B83" s="150"/>
      <c r="C83" s="151">
        <f>$C$3</f>
        <v>0</v>
      </c>
      <c r="D83" s="151"/>
      <c r="E83" s="151"/>
      <c r="F83" s="151"/>
      <c r="G83" s="151"/>
      <c r="H83" s="150" t="s">
        <v>12</v>
      </c>
      <c r="I83" s="150"/>
      <c r="J83" s="152">
        <f>$J$3</f>
        <v>0</v>
      </c>
      <c r="K83" s="152"/>
      <c r="L83" s="152"/>
      <c r="M83" s="152"/>
      <c r="N83" s="153"/>
      <c r="Z83" s="4"/>
      <c r="AB83" s="26"/>
      <c r="AD83" s="4"/>
      <c r="AI83" s="89"/>
    </row>
    <row r="84" spans="1:35" ht="22.5" customHeight="1" x14ac:dyDescent="0.15">
      <c r="A84" s="143" t="s">
        <v>13</v>
      </c>
      <c r="B84" s="144"/>
      <c r="C84" s="145">
        <f>$C$4</f>
        <v>0</v>
      </c>
      <c r="D84" s="145"/>
      <c r="E84" s="145"/>
      <c r="F84" s="145"/>
      <c r="G84" s="145"/>
      <c r="H84" s="146" t="s">
        <v>16</v>
      </c>
      <c r="I84" s="146"/>
      <c r="J84" s="141">
        <f>$J$4</f>
        <v>0</v>
      </c>
      <c r="K84" s="141"/>
      <c r="L84" s="141"/>
      <c r="M84" s="141"/>
      <c r="N84" s="142"/>
      <c r="Z84" s="4"/>
      <c r="AB84" s="26"/>
      <c r="AD84" s="4"/>
      <c r="AI84" s="89"/>
    </row>
    <row r="85" spans="1:35" ht="17.25" customHeight="1" x14ac:dyDescent="0.15">
      <c r="A85" s="147"/>
      <c r="B85" s="125" t="s">
        <v>1</v>
      </c>
      <c r="C85" s="125" t="s">
        <v>2</v>
      </c>
      <c r="D85" s="125"/>
      <c r="E85" s="125" t="s">
        <v>3</v>
      </c>
      <c r="F85" s="125" t="s">
        <v>4</v>
      </c>
      <c r="G85" s="129" t="s">
        <v>856</v>
      </c>
      <c r="H85" s="130"/>
      <c r="I85" s="125" t="s">
        <v>9</v>
      </c>
      <c r="J85" s="125"/>
      <c r="K85" s="125"/>
      <c r="L85" s="125"/>
      <c r="M85" s="125"/>
      <c r="N85" s="139" t="s">
        <v>6</v>
      </c>
      <c r="Z85" s="4"/>
      <c r="AB85" s="26"/>
      <c r="AD85" s="4"/>
      <c r="AI85" s="89"/>
    </row>
    <row r="86" spans="1:35" ht="17.25" customHeight="1" thickBot="1" x14ac:dyDescent="0.2">
      <c r="A86" s="148"/>
      <c r="B86" s="126"/>
      <c r="C86" s="88" t="s">
        <v>11</v>
      </c>
      <c r="D86" s="88" t="s">
        <v>10</v>
      </c>
      <c r="E86" s="126"/>
      <c r="F86" s="126"/>
      <c r="G86" s="131"/>
      <c r="H86" s="132"/>
      <c r="I86" s="126"/>
      <c r="J86" s="126"/>
      <c r="K86" s="126"/>
      <c r="L86" s="126"/>
      <c r="M86" s="126"/>
      <c r="N86" s="140"/>
      <c r="Z86" s="4"/>
      <c r="AB86" s="26"/>
      <c r="AD86" s="4"/>
      <c r="AI86" s="89"/>
    </row>
    <row r="87" spans="1:35" ht="22.5" customHeight="1" thickTop="1" x14ac:dyDescent="0.15">
      <c r="A87" s="90">
        <v>51</v>
      </c>
      <c r="B87" s="9"/>
      <c r="C87" s="9"/>
      <c r="D87" s="9"/>
      <c r="E87" s="9"/>
      <c r="F87" s="9"/>
      <c r="G87" s="136"/>
      <c r="H87" s="137"/>
      <c r="I87" s="10"/>
      <c r="J87" s="66" t="s">
        <v>1186</v>
      </c>
      <c r="K87" s="11"/>
      <c r="L87" s="66" t="s">
        <v>1187</v>
      </c>
      <c r="M87" s="12"/>
      <c r="N87" s="13"/>
      <c r="R87" s="4" t="str">
        <f t="shared" ref="R87:R111" si="22">IF(ISBLANK(B87),"",VLOOKUP(CONCATENATE($AB$4,F87),$R$202:$S$211,2,FALSE)+B87*100)</f>
        <v/>
      </c>
      <c r="S87" s="27" t="str">
        <f t="shared" ref="S87:S111" si="23">IF(ISBLANK(G87),"",G87)</f>
        <v/>
      </c>
      <c r="T87" s="3" t="str">
        <f>IF($S87="","",VLOOKUP($S87,'(種目・作業用)'!$A$2:$D$43,2,FALSE))</f>
        <v/>
      </c>
      <c r="U87" s="3" t="str">
        <f>IF($S87="","",VLOOKUP($S87,'(種目・作業用)'!$A$2:$D$43,3,FALSE))</f>
        <v/>
      </c>
      <c r="V87" s="3" t="str">
        <f>IF($S87="","",VLOOKUP($S87,'(種目・作業用)'!$A$2:$D$43,4,FALSE))</f>
        <v/>
      </c>
      <c r="W87" s="28" t="str">
        <f t="shared" ref="W87:W111" si="24">IF(ISNUMBER(R87),IF(LEN(I87)=2,CONCATENATE("0",I87,K87,M87),IF(LEN(I87)=1,CONCATENATE("00",I87,K87,M87),CONCATENATE("000",K87,M87))),"")</f>
        <v/>
      </c>
      <c r="X87" s="4" t="str">
        <f t="shared" ref="X87:X111" si="25">IF(W87="000",V87,CONCATENATE(V87," ",W87))</f>
        <v xml:space="preserve"> </v>
      </c>
      <c r="Y87" s="4" t="str">
        <f t="shared" ref="Y87:Y111" si="26">IF(ISBLANK(B87),"",B87)</f>
        <v/>
      </c>
      <c r="Z87" s="4" t="str">
        <f t="shared" si="21"/>
        <v/>
      </c>
      <c r="AA87" s="4" t="str">
        <f t="shared" ref="AA87:AA111" si="27">IF(ISNUMBER(Y87),D87,"")</f>
        <v/>
      </c>
      <c r="AB87" s="5" t="str">
        <f>IF(ISNUMBER(Y87),VLOOKUP(AG87,$AG$201:$AH$248,2,FALSE),"")</f>
        <v/>
      </c>
      <c r="AC87" s="4" t="str">
        <f t="shared" ref="AC87:AC111" si="28">IF(ISNUMBER(Y87),$AC$4,"")</f>
        <v/>
      </c>
      <c r="AD87" s="4" t="str">
        <f t="shared" ref="AD87:AD150" si="29">IF(ISBLANK(F87),"",IF(F87="男",1,2))</f>
        <v/>
      </c>
      <c r="AE87" s="4"/>
      <c r="AF87" s="4" t="str">
        <f t="shared" ref="AF87:AF111" si="30">IF(ISNUMBER(Y87),$AA$4,"")</f>
        <v/>
      </c>
      <c r="AG87" s="91" t="s">
        <v>890</v>
      </c>
      <c r="AI87" s="89" t="str">
        <f t="shared" ref="AI87:AI135" si="31">IF(LEN(C87)&gt;6,SUBSTITUTE(C87,"　",""),IF(LEN(C87)=6,C87,IF(LEN(C87)=5,CONCATENATE(C87,"　"),IF(LEN(C87)=4,CONCATENATE(SUBSTITUTE(C87,"　","　　"),"　"),CONCATENATE(SUBSTITUTE(C87,"　","　　　"),"　")))))</f>
        <v>　</v>
      </c>
    </row>
    <row r="88" spans="1:35" ht="22.5" customHeight="1" x14ac:dyDescent="0.15">
      <c r="A88" s="92">
        <v>52</v>
      </c>
      <c r="B88" s="14"/>
      <c r="C88" s="14"/>
      <c r="D88" s="14"/>
      <c r="E88" s="9"/>
      <c r="F88" s="14"/>
      <c r="G88" s="127"/>
      <c r="H88" s="128"/>
      <c r="I88" s="15"/>
      <c r="J88" s="67" t="s">
        <v>1186</v>
      </c>
      <c r="K88" s="16"/>
      <c r="L88" s="67" t="s">
        <v>1187</v>
      </c>
      <c r="M88" s="17"/>
      <c r="N88" s="18"/>
      <c r="R88" s="4" t="str">
        <f t="shared" si="22"/>
        <v/>
      </c>
      <c r="S88" s="27" t="str">
        <f t="shared" si="23"/>
        <v/>
      </c>
      <c r="T88" s="3" t="str">
        <f>IF($S88="","",VLOOKUP($S88,'(種目・作業用)'!$A$2:$D$43,2,FALSE))</f>
        <v/>
      </c>
      <c r="U88" s="3" t="str">
        <f>IF($S88="","",VLOOKUP($S88,'(種目・作業用)'!$A$2:$D$43,3,FALSE))</f>
        <v/>
      </c>
      <c r="V88" s="3" t="str">
        <f>IF($S88="","",VLOOKUP($S88,'(種目・作業用)'!$A$2:$D$43,4,FALSE))</f>
        <v/>
      </c>
      <c r="W88" s="28" t="str">
        <f t="shared" si="24"/>
        <v/>
      </c>
      <c r="X88" s="4" t="str">
        <f t="shared" si="25"/>
        <v xml:space="preserve"> </v>
      </c>
      <c r="Y88" s="4" t="str">
        <f t="shared" si="26"/>
        <v/>
      </c>
      <c r="Z88" s="4" t="str">
        <f t="shared" si="21"/>
        <v/>
      </c>
      <c r="AA88" s="4" t="str">
        <f t="shared" si="27"/>
        <v/>
      </c>
      <c r="AB88" s="5" t="str">
        <f t="shared" ref="AB88:AB111" si="32">IF(ISNUMBER(Y88),VLOOKUP(AG88,$AG$201:$AH$248,2,FALSE),"")</f>
        <v/>
      </c>
      <c r="AC88" s="4" t="str">
        <f t="shared" si="28"/>
        <v/>
      </c>
      <c r="AD88" s="4" t="str">
        <f t="shared" si="29"/>
        <v/>
      </c>
      <c r="AE88" s="4"/>
      <c r="AF88" s="4" t="str">
        <f t="shared" si="30"/>
        <v/>
      </c>
      <c r="AG88" s="91" t="s">
        <v>890</v>
      </c>
      <c r="AI88" s="89" t="str">
        <f t="shared" si="31"/>
        <v>　</v>
      </c>
    </row>
    <row r="89" spans="1:35" ht="22.5" customHeight="1" x14ac:dyDescent="0.15">
      <c r="A89" s="92">
        <v>53</v>
      </c>
      <c r="B89" s="14"/>
      <c r="C89" s="14"/>
      <c r="D89" s="14"/>
      <c r="E89" s="9"/>
      <c r="F89" s="14"/>
      <c r="G89" s="127"/>
      <c r="H89" s="128"/>
      <c r="I89" s="15"/>
      <c r="J89" s="67" t="s">
        <v>1186</v>
      </c>
      <c r="K89" s="16"/>
      <c r="L89" s="67" t="s">
        <v>1187</v>
      </c>
      <c r="M89" s="17"/>
      <c r="N89" s="18"/>
      <c r="R89" s="4" t="str">
        <f t="shared" si="22"/>
        <v/>
      </c>
      <c r="S89" s="27" t="str">
        <f t="shared" si="23"/>
        <v/>
      </c>
      <c r="T89" s="3" t="str">
        <f>IF($S89="","",VLOOKUP($S89,'(種目・作業用)'!$A$2:$D$43,2,FALSE))</f>
        <v/>
      </c>
      <c r="U89" s="3" t="str">
        <f>IF($S89="","",VLOOKUP($S89,'(種目・作業用)'!$A$2:$D$43,3,FALSE))</f>
        <v/>
      </c>
      <c r="V89" s="3" t="str">
        <f>IF($S89="","",VLOOKUP($S89,'(種目・作業用)'!$A$2:$D$43,4,FALSE))</f>
        <v/>
      </c>
      <c r="W89" s="28" t="str">
        <f t="shared" si="24"/>
        <v/>
      </c>
      <c r="X89" s="4" t="str">
        <f t="shared" si="25"/>
        <v xml:space="preserve"> </v>
      </c>
      <c r="Y89" s="4" t="str">
        <f t="shared" si="26"/>
        <v/>
      </c>
      <c r="Z89" s="4" t="str">
        <f t="shared" si="21"/>
        <v/>
      </c>
      <c r="AA89" s="4" t="str">
        <f t="shared" si="27"/>
        <v/>
      </c>
      <c r="AB89" s="5" t="str">
        <f t="shared" si="32"/>
        <v/>
      </c>
      <c r="AC89" s="4" t="str">
        <f t="shared" si="28"/>
        <v/>
      </c>
      <c r="AD89" s="4" t="str">
        <f t="shared" si="29"/>
        <v/>
      </c>
      <c r="AE89" s="4"/>
      <c r="AF89" s="4" t="str">
        <f t="shared" si="30"/>
        <v/>
      </c>
      <c r="AG89" s="91" t="s">
        <v>890</v>
      </c>
      <c r="AI89" s="89" t="str">
        <f t="shared" si="31"/>
        <v>　</v>
      </c>
    </row>
    <row r="90" spans="1:35" ht="22.5" customHeight="1" x14ac:dyDescent="0.15">
      <c r="A90" s="92">
        <v>54</v>
      </c>
      <c r="B90" s="14"/>
      <c r="C90" s="14"/>
      <c r="D90" s="14"/>
      <c r="E90" s="9"/>
      <c r="F90" s="14"/>
      <c r="G90" s="127"/>
      <c r="H90" s="128"/>
      <c r="I90" s="15"/>
      <c r="J90" s="67" t="s">
        <v>1186</v>
      </c>
      <c r="K90" s="16"/>
      <c r="L90" s="67" t="s">
        <v>1187</v>
      </c>
      <c r="M90" s="17"/>
      <c r="N90" s="18"/>
      <c r="R90" s="4" t="str">
        <f t="shared" si="22"/>
        <v/>
      </c>
      <c r="S90" s="27" t="str">
        <f t="shared" si="23"/>
        <v/>
      </c>
      <c r="T90" s="3" t="str">
        <f>IF($S90="","",VLOOKUP($S90,'(種目・作業用)'!$A$2:$D$43,2,FALSE))</f>
        <v/>
      </c>
      <c r="U90" s="3" t="str">
        <f>IF($S90="","",VLOOKUP($S90,'(種目・作業用)'!$A$2:$D$43,3,FALSE))</f>
        <v/>
      </c>
      <c r="V90" s="3" t="str">
        <f>IF($S90="","",VLOOKUP($S90,'(種目・作業用)'!$A$2:$D$43,4,FALSE))</f>
        <v/>
      </c>
      <c r="W90" s="28" t="str">
        <f t="shared" si="24"/>
        <v/>
      </c>
      <c r="X90" s="4" t="str">
        <f t="shared" si="25"/>
        <v xml:space="preserve"> </v>
      </c>
      <c r="Y90" s="4" t="str">
        <f t="shared" si="26"/>
        <v/>
      </c>
      <c r="Z90" s="4" t="str">
        <f t="shared" si="21"/>
        <v/>
      </c>
      <c r="AA90" s="4" t="str">
        <f t="shared" si="27"/>
        <v/>
      </c>
      <c r="AB90" s="5" t="str">
        <f t="shared" si="32"/>
        <v/>
      </c>
      <c r="AC90" s="4" t="str">
        <f t="shared" si="28"/>
        <v/>
      </c>
      <c r="AD90" s="4" t="str">
        <f t="shared" si="29"/>
        <v/>
      </c>
      <c r="AE90" s="4"/>
      <c r="AF90" s="4" t="str">
        <f t="shared" si="30"/>
        <v/>
      </c>
      <c r="AG90" s="91" t="s">
        <v>890</v>
      </c>
      <c r="AI90" s="89" t="str">
        <f t="shared" si="31"/>
        <v>　</v>
      </c>
    </row>
    <row r="91" spans="1:35" ht="22.5" customHeight="1" x14ac:dyDescent="0.15">
      <c r="A91" s="92">
        <v>55</v>
      </c>
      <c r="B91" s="14"/>
      <c r="C91" s="14"/>
      <c r="D91" s="14"/>
      <c r="E91" s="9"/>
      <c r="F91" s="14"/>
      <c r="G91" s="127"/>
      <c r="H91" s="128"/>
      <c r="I91" s="15"/>
      <c r="J91" s="67" t="s">
        <v>1186</v>
      </c>
      <c r="K91" s="16"/>
      <c r="L91" s="67" t="s">
        <v>1187</v>
      </c>
      <c r="M91" s="17"/>
      <c r="N91" s="18"/>
      <c r="R91" s="4" t="str">
        <f t="shared" si="22"/>
        <v/>
      </c>
      <c r="S91" s="27" t="str">
        <f t="shared" si="23"/>
        <v/>
      </c>
      <c r="T91" s="3" t="str">
        <f>IF($S91="","",VLOOKUP($S91,'(種目・作業用)'!$A$2:$D$43,2,FALSE))</f>
        <v/>
      </c>
      <c r="U91" s="3" t="str">
        <f>IF($S91="","",VLOOKUP($S91,'(種目・作業用)'!$A$2:$D$43,3,FALSE))</f>
        <v/>
      </c>
      <c r="V91" s="3" t="str">
        <f>IF($S91="","",VLOOKUP($S91,'(種目・作業用)'!$A$2:$D$43,4,FALSE))</f>
        <v/>
      </c>
      <c r="W91" s="28" t="str">
        <f t="shared" si="24"/>
        <v/>
      </c>
      <c r="X91" s="4" t="str">
        <f t="shared" si="25"/>
        <v xml:space="preserve"> </v>
      </c>
      <c r="Y91" s="4" t="str">
        <f t="shared" si="26"/>
        <v/>
      </c>
      <c r="Z91" s="4" t="str">
        <f t="shared" si="21"/>
        <v/>
      </c>
      <c r="AA91" s="4" t="str">
        <f t="shared" si="27"/>
        <v/>
      </c>
      <c r="AB91" s="5" t="str">
        <f t="shared" si="32"/>
        <v/>
      </c>
      <c r="AC91" s="4" t="str">
        <f t="shared" si="28"/>
        <v/>
      </c>
      <c r="AD91" s="4" t="str">
        <f t="shared" si="29"/>
        <v/>
      </c>
      <c r="AE91" s="4"/>
      <c r="AF91" s="4" t="str">
        <f t="shared" si="30"/>
        <v/>
      </c>
      <c r="AG91" s="91" t="s">
        <v>890</v>
      </c>
      <c r="AI91" s="89" t="str">
        <f t="shared" si="31"/>
        <v>　</v>
      </c>
    </row>
    <row r="92" spans="1:35" ht="22.5" customHeight="1" x14ac:dyDescent="0.15">
      <c r="A92" s="92">
        <v>56</v>
      </c>
      <c r="B92" s="14"/>
      <c r="C92" s="14"/>
      <c r="D92" s="14"/>
      <c r="E92" s="9"/>
      <c r="F92" s="14"/>
      <c r="G92" s="127"/>
      <c r="H92" s="128"/>
      <c r="I92" s="15"/>
      <c r="J92" s="67" t="s">
        <v>1186</v>
      </c>
      <c r="K92" s="16"/>
      <c r="L92" s="67" t="s">
        <v>1187</v>
      </c>
      <c r="M92" s="17"/>
      <c r="N92" s="18"/>
      <c r="R92" s="4" t="str">
        <f t="shared" si="22"/>
        <v/>
      </c>
      <c r="S92" s="27" t="str">
        <f t="shared" si="23"/>
        <v/>
      </c>
      <c r="T92" s="3" t="str">
        <f>IF($S92="","",VLOOKUP($S92,'(種目・作業用)'!$A$2:$D$43,2,FALSE))</f>
        <v/>
      </c>
      <c r="U92" s="3" t="str">
        <f>IF($S92="","",VLOOKUP($S92,'(種目・作業用)'!$A$2:$D$43,3,FALSE))</f>
        <v/>
      </c>
      <c r="V92" s="3" t="str">
        <f>IF($S92="","",VLOOKUP($S92,'(種目・作業用)'!$A$2:$D$43,4,FALSE))</f>
        <v/>
      </c>
      <c r="W92" s="28" t="str">
        <f t="shared" si="24"/>
        <v/>
      </c>
      <c r="X92" s="4" t="str">
        <f t="shared" si="25"/>
        <v xml:space="preserve"> </v>
      </c>
      <c r="Y92" s="4" t="str">
        <f t="shared" si="26"/>
        <v/>
      </c>
      <c r="Z92" s="4" t="str">
        <f t="shared" si="21"/>
        <v/>
      </c>
      <c r="AA92" s="4" t="str">
        <f t="shared" si="27"/>
        <v/>
      </c>
      <c r="AB92" s="5" t="str">
        <f t="shared" si="32"/>
        <v/>
      </c>
      <c r="AC92" s="4" t="str">
        <f t="shared" si="28"/>
        <v/>
      </c>
      <c r="AD92" s="4" t="str">
        <f t="shared" si="29"/>
        <v/>
      </c>
      <c r="AE92" s="4"/>
      <c r="AF92" s="4" t="str">
        <f t="shared" si="30"/>
        <v/>
      </c>
      <c r="AG92" s="91" t="s">
        <v>890</v>
      </c>
      <c r="AI92" s="89" t="str">
        <f t="shared" si="31"/>
        <v>　</v>
      </c>
    </row>
    <row r="93" spans="1:35" ht="22.5" customHeight="1" x14ac:dyDescent="0.15">
      <c r="A93" s="92">
        <v>57</v>
      </c>
      <c r="B93" s="14"/>
      <c r="C93" s="14"/>
      <c r="D93" s="14"/>
      <c r="E93" s="9"/>
      <c r="F93" s="14"/>
      <c r="G93" s="127"/>
      <c r="H93" s="128"/>
      <c r="I93" s="15"/>
      <c r="J93" s="67" t="s">
        <v>1186</v>
      </c>
      <c r="K93" s="16"/>
      <c r="L93" s="67" t="s">
        <v>1187</v>
      </c>
      <c r="M93" s="17"/>
      <c r="N93" s="18"/>
      <c r="R93" s="4" t="str">
        <f t="shared" si="22"/>
        <v/>
      </c>
      <c r="S93" s="27" t="str">
        <f t="shared" si="23"/>
        <v/>
      </c>
      <c r="T93" s="3" t="str">
        <f>IF($S93="","",VLOOKUP($S93,'(種目・作業用)'!$A$2:$D$43,2,FALSE))</f>
        <v/>
      </c>
      <c r="U93" s="3" t="str">
        <f>IF($S93="","",VLOOKUP($S93,'(種目・作業用)'!$A$2:$D$43,3,FALSE))</f>
        <v/>
      </c>
      <c r="V93" s="3" t="str">
        <f>IF($S93="","",VLOOKUP($S93,'(種目・作業用)'!$A$2:$D$43,4,FALSE))</f>
        <v/>
      </c>
      <c r="W93" s="28" t="str">
        <f t="shared" si="24"/>
        <v/>
      </c>
      <c r="X93" s="4" t="str">
        <f t="shared" si="25"/>
        <v xml:space="preserve"> </v>
      </c>
      <c r="Y93" s="4" t="str">
        <f t="shared" si="26"/>
        <v/>
      </c>
      <c r="Z93" s="4" t="str">
        <f t="shared" si="21"/>
        <v/>
      </c>
      <c r="AA93" s="4" t="str">
        <f t="shared" si="27"/>
        <v/>
      </c>
      <c r="AB93" s="5" t="str">
        <f t="shared" si="32"/>
        <v/>
      </c>
      <c r="AC93" s="4" t="str">
        <f t="shared" si="28"/>
        <v/>
      </c>
      <c r="AD93" s="4" t="str">
        <f t="shared" si="29"/>
        <v/>
      </c>
      <c r="AE93" s="4"/>
      <c r="AF93" s="4" t="str">
        <f t="shared" si="30"/>
        <v/>
      </c>
      <c r="AG93" s="91" t="s">
        <v>890</v>
      </c>
      <c r="AI93" s="89" t="str">
        <f t="shared" si="31"/>
        <v>　</v>
      </c>
    </row>
    <row r="94" spans="1:35" ht="22.5" customHeight="1" x14ac:dyDescent="0.15">
      <c r="A94" s="92">
        <v>58</v>
      </c>
      <c r="B94" s="14"/>
      <c r="C94" s="14"/>
      <c r="D94" s="14"/>
      <c r="E94" s="9"/>
      <c r="F94" s="14"/>
      <c r="G94" s="127"/>
      <c r="H94" s="128"/>
      <c r="I94" s="15"/>
      <c r="J94" s="67" t="s">
        <v>1186</v>
      </c>
      <c r="K94" s="16"/>
      <c r="L94" s="67" t="s">
        <v>1187</v>
      </c>
      <c r="M94" s="17"/>
      <c r="N94" s="18"/>
      <c r="R94" s="4" t="str">
        <f t="shared" si="22"/>
        <v/>
      </c>
      <c r="S94" s="27" t="str">
        <f t="shared" si="23"/>
        <v/>
      </c>
      <c r="T94" s="3" t="str">
        <f>IF($S94="","",VLOOKUP($S94,'(種目・作業用)'!$A$2:$D$43,2,FALSE))</f>
        <v/>
      </c>
      <c r="U94" s="3" t="str">
        <f>IF($S94="","",VLOOKUP($S94,'(種目・作業用)'!$A$2:$D$43,3,FALSE))</f>
        <v/>
      </c>
      <c r="V94" s="3" t="str">
        <f>IF($S94="","",VLOOKUP($S94,'(種目・作業用)'!$A$2:$D$43,4,FALSE))</f>
        <v/>
      </c>
      <c r="W94" s="28" t="str">
        <f t="shared" si="24"/>
        <v/>
      </c>
      <c r="X94" s="4" t="str">
        <f t="shared" si="25"/>
        <v xml:space="preserve"> </v>
      </c>
      <c r="Y94" s="4" t="str">
        <f t="shared" si="26"/>
        <v/>
      </c>
      <c r="Z94" s="4" t="str">
        <f t="shared" si="21"/>
        <v/>
      </c>
      <c r="AA94" s="4" t="str">
        <f t="shared" si="27"/>
        <v/>
      </c>
      <c r="AB94" s="5" t="str">
        <f t="shared" si="32"/>
        <v/>
      </c>
      <c r="AC94" s="4" t="str">
        <f t="shared" si="28"/>
        <v/>
      </c>
      <c r="AD94" s="4" t="str">
        <f t="shared" si="29"/>
        <v/>
      </c>
      <c r="AE94" s="4"/>
      <c r="AF94" s="4" t="str">
        <f t="shared" si="30"/>
        <v/>
      </c>
      <c r="AG94" s="91" t="s">
        <v>890</v>
      </c>
      <c r="AI94" s="89" t="str">
        <f t="shared" si="31"/>
        <v>　</v>
      </c>
    </row>
    <row r="95" spans="1:35" ht="22.5" customHeight="1" x14ac:dyDescent="0.15">
      <c r="A95" s="92">
        <v>59</v>
      </c>
      <c r="B95" s="14"/>
      <c r="C95" s="14"/>
      <c r="D95" s="14"/>
      <c r="E95" s="9"/>
      <c r="F95" s="14"/>
      <c r="G95" s="127"/>
      <c r="H95" s="128"/>
      <c r="I95" s="15"/>
      <c r="J95" s="67" t="s">
        <v>1186</v>
      </c>
      <c r="K95" s="16"/>
      <c r="L95" s="67" t="s">
        <v>1187</v>
      </c>
      <c r="M95" s="17"/>
      <c r="N95" s="18"/>
      <c r="R95" s="4" t="str">
        <f t="shared" si="22"/>
        <v/>
      </c>
      <c r="S95" s="27" t="str">
        <f t="shared" si="23"/>
        <v/>
      </c>
      <c r="T95" s="3" t="str">
        <f>IF($S95="","",VLOOKUP($S95,'(種目・作業用)'!$A$2:$D$43,2,FALSE))</f>
        <v/>
      </c>
      <c r="U95" s="3" t="str">
        <f>IF($S95="","",VLOOKUP($S95,'(種目・作業用)'!$A$2:$D$43,3,FALSE))</f>
        <v/>
      </c>
      <c r="V95" s="3" t="str">
        <f>IF($S95="","",VLOOKUP($S95,'(種目・作業用)'!$A$2:$D$43,4,FALSE))</f>
        <v/>
      </c>
      <c r="W95" s="28" t="str">
        <f t="shared" si="24"/>
        <v/>
      </c>
      <c r="X95" s="4" t="str">
        <f t="shared" si="25"/>
        <v xml:space="preserve"> </v>
      </c>
      <c r="Y95" s="4" t="str">
        <f t="shared" si="26"/>
        <v/>
      </c>
      <c r="Z95" s="4" t="str">
        <f t="shared" si="21"/>
        <v/>
      </c>
      <c r="AA95" s="4" t="str">
        <f t="shared" si="27"/>
        <v/>
      </c>
      <c r="AB95" s="5" t="str">
        <f t="shared" si="32"/>
        <v/>
      </c>
      <c r="AC95" s="4" t="str">
        <f t="shared" si="28"/>
        <v/>
      </c>
      <c r="AD95" s="4" t="str">
        <f t="shared" si="29"/>
        <v/>
      </c>
      <c r="AE95" s="4"/>
      <c r="AF95" s="4" t="str">
        <f t="shared" si="30"/>
        <v/>
      </c>
      <c r="AG95" s="91" t="s">
        <v>890</v>
      </c>
      <c r="AI95" s="89" t="str">
        <f t="shared" si="31"/>
        <v>　</v>
      </c>
    </row>
    <row r="96" spans="1:35" ht="22.5" customHeight="1" x14ac:dyDescent="0.15">
      <c r="A96" s="92">
        <v>60</v>
      </c>
      <c r="B96" s="14"/>
      <c r="C96" s="14"/>
      <c r="D96" s="14"/>
      <c r="E96" s="9"/>
      <c r="F96" s="14"/>
      <c r="G96" s="127"/>
      <c r="H96" s="128"/>
      <c r="I96" s="15"/>
      <c r="J96" s="67" t="s">
        <v>1186</v>
      </c>
      <c r="K96" s="16"/>
      <c r="L96" s="67" t="s">
        <v>1187</v>
      </c>
      <c r="M96" s="17"/>
      <c r="N96" s="18"/>
      <c r="R96" s="4" t="str">
        <f t="shared" si="22"/>
        <v/>
      </c>
      <c r="S96" s="27" t="str">
        <f t="shared" si="23"/>
        <v/>
      </c>
      <c r="T96" s="3" t="str">
        <f>IF($S96="","",VLOOKUP($S96,'(種目・作業用)'!$A$2:$D$43,2,FALSE))</f>
        <v/>
      </c>
      <c r="U96" s="3" t="str">
        <f>IF($S96="","",VLOOKUP($S96,'(種目・作業用)'!$A$2:$D$43,3,FALSE))</f>
        <v/>
      </c>
      <c r="V96" s="3" t="str">
        <f>IF($S96="","",VLOOKUP($S96,'(種目・作業用)'!$A$2:$D$43,4,FALSE))</f>
        <v/>
      </c>
      <c r="W96" s="28" t="str">
        <f t="shared" si="24"/>
        <v/>
      </c>
      <c r="X96" s="4" t="str">
        <f t="shared" si="25"/>
        <v xml:space="preserve"> </v>
      </c>
      <c r="Y96" s="4" t="str">
        <f t="shared" si="26"/>
        <v/>
      </c>
      <c r="Z96" s="4" t="str">
        <f t="shared" si="21"/>
        <v/>
      </c>
      <c r="AA96" s="4" t="str">
        <f t="shared" si="27"/>
        <v/>
      </c>
      <c r="AB96" s="5" t="str">
        <f t="shared" si="32"/>
        <v/>
      </c>
      <c r="AC96" s="4" t="str">
        <f t="shared" si="28"/>
        <v/>
      </c>
      <c r="AD96" s="4" t="str">
        <f t="shared" si="29"/>
        <v/>
      </c>
      <c r="AE96" s="4"/>
      <c r="AF96" s="4" t="str">
        <f t="shared" si="30"/>
        <v/>
      </c>
      <c r="AG96" s="91" t="s">
        <v>890</v>
      </c>
      <c r="AI96" s="89" t="str">
        <f t="shared" si="31"/>
        <v>　</v>
      </c>
    </row>
    <row r="97" spans="1:35" ht="22.5" customHeight="1" x14ac:dyDescent="0.15">
      <c r="A97" s="92">
        <v>61</v>
      </c>
      <c r="B97" s="14"/>
      <c r="C97" s="14"/>
      <c r="D97" s="14"/>
      <c r="E97" s="9"/>
      <c r="F97" s="14"/>
      <c r="G97" s="127"/>
      <c r="H97" s="128"/>
      <c r="I97" s="15"/>
      <c r="J97" s="67" t="s">
        <v>1186</v>
      </c>
      <c r="K97" s="16"/>
      <c r="L97" s="67" t="s">
        <v>1187</v>
      </c>
      <c r="M97" s="17"/>
      <c r="N97" s="18"/>
      <c r="R97" s="4" t="str">
        <f t="shared" si="22"/>
        <v/>
      </c>
      <c r="S97" s="27" t="str">
        <f t="shared" si="23"/>
        <v/>
      </c>
      <c r="T97" s="3" t="str">
        <f>IF($S97="","",VLOOKUP($S97,'(種目・作業用)'!$A$2:$D$43,2,FALSE))</f>
        <v/>
      </c>
      <c r="U97" s="3" t="str">
        <f>IF($S97="","",VLOOKUP($S97,'(種目・作業用)'!$A$2:$D$43,3,FALSE))</f>
        <v/>
      </c>
      <c r="V97" s="3" t="str">
        <f>IF($S97="","",VLOOKUP($S97,'(種目・作業用)'!$A$2:$D$43,4,FALSE))</f>
        <v/>
      </c>
      <c r="W97" s="28" t="str">
        <f t="shared" si="24"/>
        <v/>
      </c>
      <c r="X97" s="4" t="str">
        <f t="shared" si="25"/>
        <v xml:space="preserve"> </v>
      </c>
      <c r="Y97" s="4" t="str">
        <f t="shared" si="26"/>
        <v/>
      </c>
      <c r="Z97" s="4" t="str">
        <f t="shared" si="21"/>
        <v/>
      </c>
      <c r="AA97" s="4" t="str">
        <f t="shared" si="27"/>
        <v/>
      </c>
      <c r="AB97" s="5" t="str">
        <f t="shared" si="32"/>
        <v/>
      </c>
      <c r="AC97" s="4" t="str">
        <f t="shared" si="28"/>
        <v/>
      </c>
      <c r="AD97" s="4" t="str">
        <f t="shared" si="29"/>
        <v/>
      </c>
      <c r="AE97" s="4"/>
      <c r="AF97" s="4" t="str">
        <f t="shared" si="30"/>
        <v/>
      </c>
      <c r="AG97" s="91" t="s">
        <v>890</v>
      </c>
      <c r="AI97" s="89" t="str">
        <f t="shared" si="31"/>
        <v>　</v>
      </c>
    </row>
    <row r="98" spans="1:35" ht="22.5" customHeight="1" x14ac:dyDescent="0.15">
      <c r="A98" s="92">
        <v>62</v>
      </c>
      <c r="B98" s="14"/>
      <c r="C98" s="14"/>
      <c r="D98" s="14"/>
      <c r="E98" s="9"/>
      <c r="F98" s="14"/>
      <c r="G98" s="127"/>
      <c r="H98" s="128"/>
      <c r="I98" s="15"/>
      <c r="J98" s="67" t="s">
        <v>1186</v>
      </c>
      <c r="K98" s="16"/>
      <c r="L98" s="67" t="s">
        <v>1187</v>
      </c>
      <c r="M98" s="17"/>
      <c r="N98" s="18"/>
      <c r="R98" s="4" t="str">
        <f t="shared" si="22"/>
        <v/>
      </c>
      <c r="S98" s="27" t="str">
        <f t="shared" si="23"/>
        <v/>
      </c>
      <c r="T98" s="3" t="str">
        <f>IF($S98="","",VLOOKUP($S98,'(種目・作業用)'!$A$2:$D$43,2,FALSE))</f>
        <v/>
      </c>
      <c r="U98" s="3" t="str">
        <f>IF($S98="","",VLOOKUP($S98,'(種目・作業用)'!$A$2:$D$43,3,FALSE))</f>
        <v/>
      </c>
      <c r="V98" s="3" t="str">
        <f>IF($S98="","",VLOOKUP($S98,'(種目・作業用)'!$A$2:$D$43,4,FALSE))</f>
        <v/>
      </c>
      <c r="W98" s="28" t="str">
        <f t="shared" si="24"/>
        <v/>
      </c>
      <c r="X98" s="4" t="str">
        <f t="shared" si="25"/>
        <v xml:space="preserve"> </v>
      </c>
      <c r="Y98" s="4" t="str">
        <f t="shared" si="26"/>
        <v/>
      </c>
      <c r="Z98" s="4" t="str">
        <f t="shared" si="21"/>
        <v/>
      </c>
      <c r="AA98" s="4" t="str">
        <f t="shared" si="27"/>
        <v/>
      </c>
      <c r="AB98" s="5" t="str">
        <f t="shared" si="32"/>
        <v/>
      </c>
      <c r="AC98" s="4" t="str">
        <f t="shared" si="28"/>
        <v/>
      </c>
      <c r="AD98" s="4" t="str">
        <f t="shared" si="29"/>
        <v/>
      </c>
      <c r="AE98" s="4"/>
      <c r="AF98" s="4" t="str">
        <f t="shared" si="30"/>
        <v/>
      </c>
      <c r="AG98" s="91" t="s">
        <v>890</v>
      </c>
      <c r="AI98" s="89" t="str">
        <f t="shared" si="31"/>
        <v>　</v>
      </c>
    </row>
    <row r="99" spans="1:35" ht="22.5" customHeight="1" x14ac:dyDescent="0.15">
      <c r="A99" s="92">
        <v>63</v>
      </c>
      <c r="B99" s="14"/>
      <c r="C99" s="14"/>
      <c r="D99" s="14"/>
      <c r="E99" s="9"/>
      <c r="F99" s="14"/>
      <c r="G99" s="127"/>
      <c r="H99" s="128"/>
      <c r="I99" s="15"/>
      <c r="J99" s="67" t="s">
        <v>1186</v>
      </c>
      <c r="K99" s="16"/>
      <c r="L99" s="67" t="s">
        <v>1187</v>
      </c>
      <c r="M99" s="17"/>
      <c r="N99" s="18"/>
      <c r="R99" s="4" t="str">
        <f t="shared" si="22"/>
        <v/>
      </c>
      <c r="S99" s="27" t="str">
        <f t="shared" si="23"/>
        <v/>
      </c>
      <c r="T99" s="3" t="str">
        <f>IF($S99="","",VLOOKUP($S99,'(種目・作業用)'!$A$2:$D$43,2,FALSE))</f>
        <v/>
      </c>
      <c r="U99" s="3" t="str">
        <f>IF($S99="","",VLOOKUP($S99,'(種目・作業用)'!$A$2:$D$43,3,FALSE))</f>
        <v/>
      </c>
      <c r="V99" s="3" t="str">
        <f>IF($S99="","",VLOOKUP($S99,'(種目・作業用)'!$A$2:$D$43,4,FALSE))</f>
        <v/>
      </c>
      <c r="W99" s="28" t="str">
        <f t="shared" si="24"/>
        <v/>
      </c>
      <c r="X99" s="4" t="str">
        <f t="shared" si="25"/>
        <v xml:space="preserve"> </v>
      </c>
      <c r="Y99" s="4" t="str">
        <f t="shared" si="26"/>
        <v/>
      </c>
      <c r="Z99" s="4" t="str">
        <f t="shared" si="21"/>
        <v/>
      </c>
      <c r="AA99" s="4" t="str">
        <f t="shared" si="27"/>
        <v/>
      </c>
      <c r="AB99" s="5" t="str">
        <f t="shared" si="32"/>
        <v/>
      </c>
      <c r="AC99" s="4" t="str">
        <f t="shared" si="28"/>
        <v/>
      </c>
      <c r="AD99" s="4" t="str">
        <f t="shared" si="29"/>
        <v/>
      </c>
      <c r="AE99" s="4"/>
      <c r="AF99" s="4" t="str">
        <f t="shared" si="30"/>
        <v/>
      </c>
      <c r="AG99" s="91" t="s">
        <v>890</v>
      </c>
      <c r="AI99" s="89" t="str">
        <f t="shared" si="31"/>
        <v>　</v>
      </c>
    </row>
    <row r="100" spans="1:35" ht="22.5" customHeight="1" x14ac:dyDescent="0.15">
      <c r="A100" s="92">
        <v>64</v>
      </c>
      <c r="B100" s="14"/>
      <c r="C100" s="14"/>
      <c r="D100" s="14"/>
      <c r="E100" s="9"/>
      <c r="F100" s="14"/>
      <c r="G100" s="127"/>
      <c r="H100" s="128"/>
      <c r="I100" s="15"/>
      <c r="J100" s="67" t="s">
        <v>1186</v>
      </c>
      <c r="K100" s="16"/>
      <c r="L100" s="67" t="s">
        <v>1187</v>
      </c>
      <c r="M100" s="17"/>
      <c r="N100" s="18"/>
      <c r="R100" s="4" t="str">
        <f t="shared" si="22"/>
        <v/>
      </c>
      <c r="S100" s="27" t="str">
        <f t="shared" si="23"/>
        <v/>
      </c>
      <c r="T100" s="3" t="str">
        <f>IF($S100="","",VLOOKUP($S100,'(種目・作業用)'!$A$2:$D$43,2,FALSE))</f>
        <v/>
      </c>
      <c r="U100" s="3" t="str">
        <f>IF($S100="","",VLOOKUP($S100,'(種目・作業用)'!$A$2:$D$43,3,FALSE))</f>
        <v/>
      </c>
      <c r="V100" s="3" t="str">
        <f>IF($S100="","",VLOOKUP($S100,'(種目・作業用)'!$A$2:$D$43,4,FALSE))</f>
        <v/>
      </c>
      <c r="W100" s="28" t="str">
        <f t="shared" si="24"/>
        <v/>
      </c>
      <c r="X100" s="4" t="str">
        <f t="shared" si="25"/>
        <v xml:space="preserve"> </v>
      </c>
      <c r="Y100" s="4" t="str">
        <f t="shared" si="26"/>
        <v/>
      </c>
      <c r="Z100" s="4" t="str">
        <f t="shared" si="21"/>
        <v/>
      </c>
      <c r="AA100" s="4" t="str">
        <f t="shared" si="27"/>
        <v/>
      </c>
      <c r="AB100" s="5" t="str">
        <f t="shared" si="32"/>
        <v/>
      </c>
      <c r="AC100" s="4" t="str">
        <f t="shared" si="28"/>
        <v/>
      </c>
      <c r="AD100" s="4" t="str">
        <f t="shared" si="29"/>
        <v/>
      </c>
      <c r="AE100" s="4"/>
      <c r="AF100" s="4" t="str">
        <f t="shared" si="30"/>
        <v/>
      </c>
      <c r="AG100" s="91" t="s">
        <v>890</v>
      </c>
      <c r="AI100" s="89" t="str">
        <f t="shared" si="31"/>
        <v>　</v>
      </c>
    </row>
    <row r="101" spans="1:35" ht="22.5" customHeight="1" x14ac:dyDescent="0.15">
      <c r="A101" s="92">
        <v>65</v>
      </c>
      <c r="B101" s="14"/>
      <c r="C101" s="14"/>
      <c r="D101" s="14"/>
      <c r="E101" s="9"/>
      <c r="F101" s="14"/>
      <c r="G101" s="127"/>
      <c r="H101" s="128"/>
      <c r="I101" s="15"/>
      <c r="J101" s="67" t="s">
        <v>1186</v>
      </c>
      <c r="K101" s="16"/>
      <c r="L101" s="67" t="s">
        <v>1187</v>
      </c>
      <c r="M101" s="17"/>
      <c r="N101" s="18"/>
      <c r="R101" s="4" t="str">
        <f t="shared" si="22"/>
        <v/>
      </c>
      <c r="S101" s="27" t="str">
        <f t="shared" si="23"/>
        <v/>
      </c>
      <c r="T101" s="3" t="str">
        <f>IF($S101="","",VLOOKUP($S101,'(種目・作業用)'!$A$2:$D$43,2,FALSE))</f>
        <v/>
      </c>
      <c r="U101" s="3" t="str">
        <f>IF($S101="","",VLOOKUP($S101,'(種目・作業用)'!$A$2:$D$43,3,FALSE))</f>
        <v/>
      </c>
      <c r="V101" s="3" t="str">
        <f>IF($S101="","",VLOOKUP($S101,'(種目・作業用)'!$A$2:$D$43,4,FALSE))</f>
        <v/>
      </c>
      <c r="W101" s="28" t="str">
        <f t="shared" si="24"/>
        <v/>
      </c>
      <c r="X101" s="4" t="str">
        <f t="shared" si="25"/>
        <v xml:space="preserve"> </v>
      </c>
      <c r="Y101" s="4" t="str">
        <f t="shared" si="26"/>
        <v/>
      </c>
      <c r="Z101" s="4" t="str">
        <f t="shared" si="21"/>
        <v/>
      </c>
      <c r="AA101" s="4" t="str">
        <f t="shared" si="27"/>
        <v/>
      </c>
      <c r="AB101" s="5" t="str">
        <f t="shared" si="32"/>
        <v/>
      </c>
      <c r="AC101" s="4" t="str">
        <f t="shared" si="28"/>
        <v/>
      </c>
      <c r="AD101" s="4" t="str">
        <f t="shared" si="29"/>
        <v/>
      </c>
      <c r="AE101" s="4"/>
      <c r="AF101" s="4" t="str">
        <f t="shared" si="30"/>
        <v/>
      </c>
      <c r="AG101" s="91" t="s">
        <v>890</v>
      </c>
      <c r="AI101" s="89" t="str">
        <f t="shared" si="31"/>
        <v>　</v>
      </c>
    </row>
    <row r="102" spans="1:35" ht="22.5" customHeight="1" x14ac:dyDescent="0.15">
      <c r="A102" s="92">
        <v>66</v>
      </c>
      <c r="B102" s="14"/>
      <c r="C102" s="14"/>
      <c r="D102" s="14"/>
      <c r="E102" s="9"/>
      <c r="F102" s="14"/>
      <c r="G102" s="127"/>
      <c r="H102" s="128"/>
      <c r="I102" s="15"/>
      <c r="J102" s="67" t="s">
        <v>1186</v>
      </c>
      <c r="K102" s="16"/>
      <c r="L102" s="67" t="s">
        <v>1187</v>
      </c>
      <c r="M102" s="17"/>
      <c r="N102" s="18"/>
      <c r="R102" s="4" t="str">
        <f t="shared" si="22"/>
        <v/>
      </c>
      <c r="S102" s="27" t="str">
        <f t="shared" si="23"/>
        <v/>
      </c>
      <c r="T102" s="3" t="str">
        <f>IF($S102="","",VLOOKUP($S102,'(種目・作業用)'!$A$2:$D$43,2,FALSE))</f>
        <v/>
      </c>
      <c r="U102" s="3" t="str">
        <f>IF($S102="","",VLOOKUP($S102,'(種目・作業用)'!$A$2:$D$43,3,FALSE))</f>
        <v/>
      </c>
      <c r="V102" s="3" t="str">
        <f>IF($S102="","",VLOOKUP($S102,'(種目・作業用)'!$A$2:$D$43,4,FALSE))</f>
        <v/>
      </c>
      <c r="W102" s="28" t="str">
        <f t="shared" si="24"/>
        <v/>
      </c>
      <c r="X102" s="4" t="str">
        <f t="shared" si="25"/>
        <v xml:space="preserve"> </v>
      </c>
      <c r="Y102" s="4" t="str">
        <f t="shared" si="26"/>
        <v/>
      </c>
      <c r="Z102" s="4" t="str">
        <f t="shared" si="21"/>
        <v/>
      </c>
      <c r="AA102" s="4" t="str">
        <f t="shared" si="27"/>
        <v/>
      </c>
      <c r="AB102" s="5" t="str">
        <f t="shared" si="32"/>
        <v/>
      </c>
      <c r="AC102" s="4" t="str">
        <f t="shared" si="28"/>
        <v/>
      </c>
      <c r="AD102" s="4" t="str">
        <f t="shared" si="29"/>
        <v/>
      </c>
      <c r="AE102" s="4"/>
      <c r="AF102" s="4" t="str">
        <f t="shared" si="30"/>
        <v/>
      </c>
      <c r="AG102" s="91" t="s">
        <v>890</v>
      </c>
      <c r="AI102" s="89" t="str">
        <f t="shared" si="31"/>
        <v>　</v>
      </c>
    </row>
    <row r="103" spans="1:35" ht="22.5" customHeight="1" x14ac:dyDescent="0.15">
      <c r="A103" s="92">
        <v>67</v>
      </c>
      <c r="B103" s="14"/>
      <c r="C103" s="14"/>
      <c r="D103" s="14"/>
      <c r="E103" s="9"/>
      <c r="F103" s="14"/>
      <c r="G103" s="127"/>
      <c r="H103" s="128"/>
      <c r="I103" s="15"/>
      <c r="J103" s="67" t="s">
        <v>1186</v>
      </c>
      <c r="K103" s="16"/>
      <c r="L103" s="67" t="s">
        <v>1187</v>
      </c>
      <c r="M103" s="17"/>
      <c r="N103" s="18"/>
      <c r="R103" s="4" t="str">
        <f t="shared" si="22"/>
        <v/>
      </c>
      <c r="S103" s="27" t="str">
        <f t="shared" si="23"/>
        <v/>
      </c>
      <c r="T103" s="3" t="str">
        <f>IF($S103="","",VLOOKUP($S103,'(種目・作業用)'!$A$2:$D$43,2,FALSE))</f>
        <v/>
      </c>
      <c r="U103" s="3" t="str">
        <f>IF($S103="","",VLOOKUP($S103,'(種目・作業用)'!$A$2:$D$43,3,FALSE))</f>
        <v/>
      </c>
      <c r="V103" s="3" t="str">
        <f>IF($S103="","",VLOOKUP($S103,'(種目・作業用)'!$A$2:$D$43,4,FALSE))</f>
        <v/>
      </c>
      <c r="W103" s="28" t="str">
        <f t="shared" si="24"/>
        <v/>
      </c>
      <c r="X103" s="4" t="str">
        <f t="shared" si="25"/>
        <v xml:space="preserve"> </v>
      </c>
      <c r="Y103" s="4" t="str">
        <f t="shared" si="26"/>
        <v/>
      </c>
      <c r="Z103" s="4" t="str">
        <f t="shared" si="21"/>
        <v/>
      </c>
      <c r="AA103" s="4" t="str">
        <f t="shared" si="27"/>
        <v/>
      </c>
      <c r="AB103" s="5" t="str">
        <f t="shared" si="32"/>
        <v/>
      </c>
      <c r="AC103" s="4" t="str">
        <f t="shared" si="28"/>
        <v/>
      </c>
      <c r="AD103" s="4" t="str">
        <f t="shared" si="29"/>
        <v/>
      </c>
      <c r="AE103" s="4"/>
      <c r="AF103" s="4" t="str">
        <f t="shared" si="30"/>
        <v/>
      </c>
      <c r="AG103" s="91" t="s">
        <v>890</v>
      </c>
      <c r="AI103" s="89" t="str">
        <f t="shared" si="31"/>
        <v>　</v>
      </c>
    </row>
    <row r="104" spans="1:35" ht="22.5" customHeight="1" x14ac:dyDescent="0.15">
      <c r="A104" s="92">
        <v>68</v>
      </c>
      <c r="B104" s="14"/>
      <c r="C104" s="14"/>
      <c r="D104" s="14"/>
      <c r="E104" s="9"/>
      <c r="F104" s="14"/>
      <c r="G104" s="127"/>
      <c r="H104" s="128"/>
      <c r="I104" s="15"/>
      <c r="J104" s="67" t="s">
        <v>1186</v>
      </c>
      <c r="K104" s="16"/>
      <c r="L104" s="67" t="s">
        <v>1187</v>
      </c>
      <c r="M104" s="17"/>
      <c r="N104" s="18"/>
      <c r="R104" s="4" t="str">
        <f t="shared" si="22"/>
        <v/>
      </c>
      <c r="S104" s="27" t="str">
        <f t="shared" si="23"/>
        <v/>
      </c>
      <c r="T104" s="3" t="str">
        <f>IF($S104="","",VLOOKUP($S104,'(種目・作業用)'!$A$2:$D$43,2,FALSE))</f>
        <v/>
      </c>
      <c r="U104" s="3" t="str">
        <f>IF($S104="","",VLOOKUP($S104,'(種目・作業用)'!$A$2:$D$43,3,FALSE))</f>
        <v/>
      </c>
      <c r="V104" s="3" t="str">
        <f>IF($S104="","",VLOOKUP($S104,'(種目・作業用)'!$A$2:$D$43,4,FALSE))</f>
        <v/>
      </c>
      <c r="W104" s="28" t="str">
        <f t="shared" si="24"/>
        <v/>
      </c>
      <c r="X104" s="4" t="str">
        <f t="shared" si="25"/>
        <v xml:space="preserve"> </v>
      </c>
      <c r="Y104" s="4" t="str">
        <f t="shared" si="26"/>
        <v/>
      </c>
      <c r="Z104" s="4" t="str">
        <f t="shared" si="21"/>
        <v/>
      </c>
      <c r="AA104" s="4" t="str">
        <f t="shared" si="27"/>
        <v/>
      </c>
      <c r="AB104" s="5" t="str">
        <f t="shared" si="32"/>
        <v/>
      </c>
      <c r="AC104" s="4" t="str">
        <f t="shared" si="28"/>
        <v/>
      </c>
      <c r="AD104" s="4" t="str">
        <f t="shared" si="29"/>
        <v/>
      </c>
      <c r="AE104" s="4"/>
      <c r="AF104" s="4" t="str">
        <f t="shared" si="30"/>
        <v/>
      </c>
      <c r="AG104" s="91" t="s">
        <v>890</v>
      </c>
      <c r="AI104" s="89" t="str">
        <f t="shared" si="31"/>
        <v>　</v>
      </c>
    </row>
    <row r="105" spans="1:35" ht="22.5" customHeight="1" x14ac:dyDescent="0.15">
      <c r="A105" s="92">
        <v>69</v>
      </c>
      <c r="B105" s="14"/>
      <c r="C105" s="14"/>
      <c r="D105" s="14"/>
      <c r="E105" s="9"/>
      <c r="F105" s="14"/>
      <c r="G105" s="127"/>
      <c r="H105" s="128"/>
      <c r="I105" s="15"/>
      <c r="J105" s="67" t="s">
        <v>1186</v>
      </c>
      <c r="K105" s="16"/>
      <c r="L105" s="67" t="s">
        <v>1187</v>
      </c>
      <c r="M105" s="17"/>
      <c r="N105" s="18"/>
      <c r="R105" s="4" t="str">
        <f t="shared" si="22"/>
        <v/>
      </c>
      <c r="S105" s="27" t="str">
        <f t="shared" si="23"/>
        <v/>
      </c>
      <c r="T105" s="3" t="str">
        <f>IF($S105="","",VLOOKUP($S105,'(種目・作業用)'!$A$2:$D$43,2,FALSE))</f>
        <v/>
      </c>
      <c r="U105" s="3" t="str">
        <f>IF($S105="","",VLOOKUP($S105,'(種目・作業用)'!$A$2:$D$43,3,FALSE))</f>
        <v/>
      </c>
      <c r="V105" s="3" t="str">
        <f>IF($S105="","",VLOOKUP($S105,'(種目・作業用)'!$A$2:$D$43,4,FALSE))</f>
        <v/>
      </c>
      <c r="W105" s="28" t="str">
        <f t="shared" si="24"/>
        <v/>
      </c>
      <c r="X105" s="4" t="str">
        <f t="shared" si="25"/>
        <v xml:space="preserve"> </v>
      </c>
      <c r="Y105" s="4" t="str">
        <f t="shared" si="26"/>
        <v/>
      </c>
      <c r="Z105" s="4" t="str">
        <f t="shared" si="21"/>
        <v/>
      </c>
      <c r="AA105" s="4" t="str">
        <f t="shared" si="27"/>
        <v/>
      </c>
      <c r="AB105" s="5" t="str">
        <f t="shared" si="32"/>
        <v/>
      </c>
      <c r="AC105" s="4" t="str">
        <f t="shared" si="28"/>
        <v/>
      </c>
      <c r="AD105" s="4" t="str">
        <f t="shared" si="29"/>
        <v/>
      </c>
      <c r="AE105" s="4"/>
      <c r="AF105" s="4" t="str">
        <f t="shared" si="30"/>
        <v/>
      </c>
      <c r="AG105" s="91" t="s">
        <v>890</v>
      </c>
      <c r="AI105" s="89" t="str">
        <f t="shared" si="31"/>
        <v>　</v>
      </c>
    </row>
    <row r="106" spans="1:35" ht="22.5" customHeight="1" x14ac:dyDescent="0.15">
      <c r="A106" s="92">
        <v>70</v>
      </c>
      <c r="B106" s="14"/>
      <c r="C106" s="14"/>
      <c r="D106" s="14"/>
      <c r="E106" s="9"/>
      <c r="F106" s="14"/>
      <c r="G106" s="127"/>
      <c r="H106" s="128"/>
      <c r="I106" s="15"/>
      <c r="J106" s="67" t="s">
        <v>1186</v>
      </c>
      <c r="K106" s="16"/>
      <c r="L106" s="67" t="s">
        <v>1187</v>
      </c>
      <c r="M106" s="17"/>
      <c r="N106" s="18"/>
      <c r="R106" s="4" t="str">
        <f t="shared" si="22"/>
        <v/>
      </c>
      <c r="S106" s="27" t="str">
        <f t="shared" si="23"/>
        <v/>
      </c>
      <c r="T106" s="3" t="str">
        <f>IF($S106="","",VLOOKUP($S106,'(種目・作業用)'!$A$2:$D$43,2,FALSE))</f>
        <v/>
      </c>
      <c r="U106" s="3" t="str">
        <f>IF($S106="","",VLOOKUP($S106,'(種目・作業用)'!$A$2:$D$43,3,FALSE))</f>
        <v/>
      </c>
      <c r="V106" s="3" t="str">
        <f>IF($S106="","",VLOOKUP($S106,'(種目・作業用)'!$A$2:$D$43,4,FALSE))</f>
        <v/>
      </c>
      <c r="W106" s="28" t="str">
        <f t="shared" si="24"/>
        <v/>
      </c>
      <c r="X106" s="4" t="str">
        <f t="shared" si="25"/>
        <v xml:space="preserve"> </v>
      </c>
      <c r="Y106" s="4" t="str">
        <f t="shared" si="26"/>
        <v/>
      </c>
      <c r="Z106" s="4" t="str">
        <f t="shared" si="21"/>
        <v/>
      </c>
      <c r="AA106" s="4" t="str">
        <f t="shared" si="27"/>
        <v/>
      </c>
      <c r="AB106" s="5" t="str">
        <f t="shared" si="32"/>
        <v/>
      </c>
      <c r="AC106" s="4" t="str">
        <f t="shared" si="28"/>
        <v/>
      </c>
      <c r="AD106" s="4" t="str">
        <f t="shared" si="29"/>
        <v/>
      </c>
      <c r="AE106" s="4"/>
      <c r="AF106" s="4" t="str">
        <f t="shared" si="30"/>
        <v/>
      </c>
      <c r="AG106" s="91" t="s">
        <v>890</v>
      </c>
      <c r="AI106" s="89" t="str">
        <f t="shared" si="31"/>
        <v>　</v>
      </c>
    </row>
    <row r="107" spans="1:35" ht="22.5" customHeight="1" x14ac:dyDescent="0.15">
      <c r="A107" s="92">
        <v>71</v>
      </c>
      <c r="B107" s="14"/>
      <c r="C107" s="14"/>
      <c r="D107" s="14"/>
      <c r="E107" s="9"/>
      <c r="F107" s="14"/>
      <c r="G107" s="127"/>
      <c r="H107" s="128"/>
      <c r="I107" s="15"/>
      <c r="J107" s="67" t="s">
        <v>1186</v>
      </c>
      <c r="K107" s="16"/>
      <c r="L107" s="67" t="s">
        <v>1187</v>
      </c>
      <c r="M107" s="17"/>
      <c r="N107" s="18"/>
      <c r="R107" s="4" t="str">
        <f t="shared" si="22"/>
        <v/>
      </c>
      <c r="S107" s="27" t="str">
        <f t="shared" si="23"/>
        <v/>
      </c>
      <c r="T107" s="3" t="str">
        <f>IF($S107="","",VLOOKUP($S107,'(種目・作業用)'!$A$2:$D$43,2,FALSE))</f>
        <v/>
      </c>
      <c r="U107" s="3" t="str">
        <f>IF($S107="","",VLOOKUP($S107,'(種目・作業用)'!$A$2:$D$43,3,FALSE))</f>
        <v/>
      </c>
      <c r="V107" s="3" t="str">
        <f>IF($S107="","",VLOOKUP($S107,'(種目・作業用)'!$A$2:$D$43,4,FALSE))</f>
        <v/>
      </c>
      <c r="W107" s="28" t="str">
        <f t="shared" si="24"/>
        <v/>
      </c>
      <c r="X107" s="4" t="str">
        <f t="shared" si="25"/>
        <v xml:space="preserve"> </v>
      </c>
      <c r="Y107" s="4" t="str">
        <f t="shared" si="26"/>
        <v/>
      </c>
      <c r="Z107" s="4" t="str">
        <f t="shared" si="21"/>
        <v/>
      </c>
      <c r="AA107" s="4" t="str">
        <f t="shared" si="27"/>
        <v/>
      </c>
      <c r="AB107" s="5" t="str">
        <f t="shared" si="32"/>
        <v/>
      </c>
      <c r="AC107" s="4" t="str">
        <f t="shared" si="28"/>
        <v/>
      </c>
      <c r="AD107" s="4" t="str">
        <f t="shared" si="29"/>
        <v/>
      </c>
      <c r="AE107" s="4"/>
      <c r="AF107" s="4" t="str">
        <f t="shared" si="30"/>
        <v/>
      </c>
      <c r="AG107" s="91" t="s">
        <v>890</v>
      </c>
      <c r="AI107" s="89" t="str">
        <f t="shared" si="31"/>
        <v>　</v>
      </c>
    </row>
    <row r="108" spans="1:35" ht="22.5" customHeight="1" x14ac:dyDescent="0.15">
      <c r="A108" s="92">
        <v>72</v>
      </c>
      <c r="B108" s="14"/>
      <c r="C108" s="14"/>
      <c r="D108" s="14"/>
      <c r="E108" s="9"/>
      <c r="F108" s="14"/>
      <c r="G108" s="127"/>
      <c r="H108" s="128"/>
      <c r="I108" s="15"/>
      <c r="J108" s="67" t="s">
        <v>1186</v>
      </c>
      <c r="K108" s="16"/>
      <c r="L108" s="67" t="s">
        <v>1187</v>
      </c>
      <c r="M108" s="17"/>
      <c r="N108" s="18"/>
      <c r="R108" s="4" t="str">
        <f t="shared" si="22"/>
        <v/>
      </c>
      <c r="S108" s="27" t="str">
        <f t="shared" si="23"/>
        <v/>
      </c>
      <c r="T108" s="3" t="str">
        <f>IF($S108="","",VLOOKUP($S108,'(種目・作業用)'!$A$2:$D$43,2,FALSE))</f>
        <v/>
      </c>
      <c r="U108" s="3" t="str">
        <f>IF($S108="","",VLOOKUP($S108,'(種目・作業用)'!$A$2:$D$43,3,FALSE))</f>
        <v/>
      </c>
      <c r="V108" s="3" t="str">
        <f>IF($S108="","",VLOOKUP($S108,'(種目・作業用)'!$A$2:$D$43,4,FALSE))</f>
        <v/>
      </c>
      <c r="W108" s="28" t="str">
        <f t="shared" si="24"/>
        <v/>
      </c>
      <c r="X108" s="4" t="str">
        <f t="shared" si="25"/>
        <v xml:space="preserve"> </v>
      </c>
      <c r="Y108" s="4" t="str">
        <f t="shared" si="26"/>
        <v/>
      </c>
      <c r="Z108" s="4" t="str">
        <f t="shared" si="21"/>
        <v/>
      </c>
      <c r="AA108" s="4" t="str">
        <f t="shared" si="27"/>
        <v/>
      </c>
      <c r="AB108" s="5" t="str">
        <f t="shared" si="32"/>
        <v/>
      </c>
      <c r="AC108" s="4" t="str">
        <f t="shared" si="28"/>
        <v/>
      </c>
      <c r="AD108" s="4" t="str">
        <f t="shared" si="29"/>
        <v/>
      </c>
      <c r="AE108" s="4"/>
      <c r="AF108" s="4" t="str">
        <f t="shared" si="30"/>
        <v/>
      </c>
      <c r="AG108" s="91" t="s">
        <v>890</v>
      </c>
      <c r="AI108" s="89" t="str">
        <f t="shared" si="31"/>
        <v>　</v>
      </c>
    </row>
    <row r="109" spans="1:35" ht="22.5" customHeight="1" x14ac:dyDescent="0.15">
      <c r="A109" s="92">
        <v>73</v>
      </c>
      <c r="B109" s="14"/>
      <c r="C109" s="14"/>
      <c r="D109" s="14"/>
      <c r="E109" s="9"/>
      <c r="F109" s="14"/>
      <c r="G109" s="127"/>
      <c r="H109" s="128"/>
      <c r="I109" s="15"/>
      <c r="J109" s="67" t="s">
        <v>1186</v>
      </c>
      <c r="K109" s="16"/>
      <c r="L109" s="67" t="s">
        <v>1187</v>
      </c>
      <c r="M109" s="17"/>
      <c r="N109" s="18"/>
      <c r="R109" s="4" t="str">
        <f t="shared" si="22"/>
        <v/>
      </c>
      <c r="S109" s="27" t="str">
        <f t="shared" si="23"/>
        <v/>
      </c>
      <c r="T109" s="3" t="str">
        <f>IF($S109="","",VLOOKUP($S109,'(種目・作業用)'!$A$2:$D$43,2,FALSE))</f>
        <v/>
      </c>
      <c r="U109" s="3" t="str">
        <f>IF($S109="","",VLOOKUP($S109,'(種目・作業用)'!$A$2:$D$43,3,FALSE))</f>
        <v/>
      </c>
      <c r="V109" s="3" t="str">
        <f>IF($S109="","",VLOOKUP($S109,'(種目・作業用)'!$A$2:$D$43,4,FALSE))</f>
        <v/>
      </c>
      <c r="W109" s="28" t="str">
        <f t="shared" si="24"/>
        <v/>
      </c>
      <c r="X109" s="4" t="str">
        <f t="shared" si="25"/>
        <v xml:space="preserve"> </v>
      </c>
      <c r="Y109" s="4" t="str">
        <f t="shared" si="26"/>
        <v/>
      </c>
      <c r="Z109" s="4" t="str">
        <f t="shared" si="21"/>
        <v/>
      </c>
      <c r="AA109" s="4" t="str">
        <f t="shared" si="27"/>
        <v/>
      </c>
      <c r="AB109" s="5" t="str">
        <f t="shared" si="32"/>
        <v/>
      </c>
      <c r="AC109" s="4" t="str">
        <f t="shared" si="28"/>
        <v/>
      </c>
      <c r="AD109" s="4" t="str">
        <f t="shared" si="29"/>
        <v/>
      </c>
      <c r="AE109" s="4"/>
      <c r="AF109" s="4" t="str">
        <f t="shared" si="30"/>
        <v/>
      </c>
      <c r="AG109" s="91" t="s">
        <v>890</v>
      </c>
      <c r="AI109" s="89" t="str">
        <f t="shared" si="31"/>
        <v>　</v>
      </c>
    </row>
    <row r="110" spans="1:35" ht="22.5" customHeight="1" x14ac:dyDescent="0.15">
      <c r="A110" s="92">
        <v>74</v>
      </c>
      <c r="B110" s="14"/>
      <c r="C110" s="14"/>
      <c r="D110" s="14"/>
      <c r="E110" s="9"/>
      <c r="F110" s="14"/>
      <c r="G110" s="127"/>
      <c r="H110" s="128"/>
      <c r="I110" s="15"/>
      <c r="J110" s="67" t="s">
        <v>1186</v>
      </c>
      <c r="K110" s="16"/>
      <c r="L110" s="67" t="s">
        <v>1187</v>
      </c>
      <c r="M110" s="17"/>
      <c r="N110" s="18"/>
      <c r="R110" s="4" t="str">
        <f t="shared" si="22"/>
        <v/>
      </c>
      <c r="S110" s="27" t="str">
        <f t="shared" si="23"/>
        <v/>
      </c>
      <c r="T110" s="3" t="str">
        <f>IF($S110="","",VLOOKUP($S110,'(種目・作業用)'!$A$2:$D$43,2,FALSE))</f>
        <v/>
      </c>
      <c r="U110" s="3" t="str">
        <f>IF($S110="","",VLOOKUP($S110,'(種目・作業用)'!$A$2:$D$43,3,FALSE))</f>
        <v/>
      </c>
      <c r="V110" s="3" t="str">
        <f>IF($S110="","",VLOOKUP($S110,'(種目・作業用)'!$A$2:$D$43,4,FALSE))</f>
        <v/>
      </c>
      <c r="W110" s="28" t="str">
        <f t="shared" si="24"/>
        <v/>
      </c>
      <c r="X110" s="4" t="str">
        <f t="shared" si="25"/>
        <v xml:space="preserve"> </v>
      </c>
      <c r="Y110" s="4" t="str">
        <f t="shared" si="26"/>
        <v/>
      </c>
      <c r="Z110" s="4" t="str">
        <f t="shared" si="21"/>
        <v/>
      </c>
      <c r="AA110" s="4" t="str">
        <f t="shared" si="27"/>
        <v/>
      </c>
      <c r="AB110" s="5" t="str">
        <f t="shared" si="32"/>
        <v/>
      </c>
      <c r="AC110" s="4" t="str">
        <f t="shared" si="28"/>
        <v/>
      </c>
      <c r="AD110" s="4" t="str">
        <f t="shared" si="29"/>
        <v/>
      </c>
      <c r="AE110" s="4"/>
      <c r="AF110" s="4" t="str">
        <f t="shared" si="30"/>
        <v/>
      </c>
      <c r="AG110" s="91" t="s">
        <v>890</v>
      </c>
      <c r="AI110" s="89" t="str">
        <f t="shared" si="31"/>
        <v>　</v>
      </c>
    </row>
    <row r="111" spans="1:35" ht="22.5" customHeight="1" x14ac:dyDescent="0.15">
      <c r="A111" s="93">
        <v>75</v>
      </c>
      <c r="B111" s="14"/>
      <c r="C111" s="14"/>
      <c r="D111" s="14"/>
      <c r="E111" s="9"/>
      <c r="F111" s="14"/>
      <c r="G111" s="127"/>
      <c r="H111" s="128"/>
      <c r="I111" s="15"/>
      <c r="J111" s="68" t="s">
        <v>1186</v>
      </c>
      <c r="K111" s="16"/>
      <c r="L111" s="68" t="s">
        <v>1187</v>
      </c>
      <c r="M111" s="17"/>
      <c r="N111" s="18"/>
      <c r="R111" s="4" t="str">
        <f t="shared" si="22"/>
        <v/>
      </c>
      <c r="S111" s="27" t="str">
        <f t="shared" si="23"/>
        <v/>
      </c>
      <c r="T111" s="3" t="str">
        <f>IF($S111="","",VLOOKUP($S111,'(種目・作業用)'!$A$2:$D$43,2,FALSE))</f>
        <v/>
      </c>
      <c r="U111" s="3" t="str">
        <f>IF($S111="","",VLOOKUP($S111,'(種目・作業用)'!$A$2:$D$43,3,FALSE))</f>
        <v/>
      </c>
      <c r="V111" s="3" t="str">
        <f>IF($S111="","",VLOOKUP($S111,'(種目・作業用)'!$A$2:$D$43,4,FALSE))</f>
        <v/>
      </c>
      <c r="W111" s="28" t="str">
        <f t="shared" si="24"/>
        <v/>
      </c>
      <c r="X111" s="4" t="str">
        <f t="shared" si="25"/>
        <v xml:space="preserve"> </v>
      </c>
      <c r="Y111" s="4" t="str">
        <f t="shared" si="26"/>
        <v/>
      </c>
      <c r="Z111" s="4" t="str">
        <f t="shared" si="21"/>
        <v/>
      </c>
      <c r="AA111" s="4" t="str">
        <f t="shared" si="27"/>
        <v/>
      </c>
      <c r="AB111" s="5" t="str">
        <f t="shared" si="32"/>
        <v/>
      </c>
      <c r="AC111" s="4" t="str">
        <f t="shared" si="28"/>
        <v/>
      </c>
      <c r="AD111" s="4" t="str">
        <f t="shared" si="29"/>
        <v/>
      </c>
      <c r="AE111" s="4"/>
      <c r="AF111" s="4" t="str">
        <f t="shared" si="30"/>
        <v/>
      </c>
      <c r="AG111" s="91" t="s">
        <v>890</v>
      </c>
      <c r="AI111" s="89" t="str">
        <f t="shared" si="31"/>
        <v>　</v>
      </c>
    </row>
    <row r="112" spans="1:35" ht="22.5" customHeight="1" x14ac:dyDescent="0.15">
      <c r="A112" s="94"/>
      <c r="B112" s="95"/>
      <c r="C112" s="95"/>
      <c r="D112" s="95"/>
      <c r="E112" s="95"/>
      <c r="F112" s="95"/>
      <c r="G112" s="96" t="s">
        <v>1207</v>
      </c>
      <c r="H112" s="135">
        <f>$H$32</f>
        <v>0</v>
      </c>
      <c r="I112" s="135"/>
      <c r="J112" s="135"/>
      <c r="K112" s="135"/>
      <c r="L112" s="135"/>
      <c r="M112" s="135"/>
      <c r="N112" s="97" t="s">
        <v>14</v>
      </c>
      <c r="Z112" s="4"/>
      <c r="AB112" s="26"/>
      <c r="AD112" s="4"/>
      <c r="AI112" s="89"/>
    </row>
    <row r="113" spans="1:37" ht="7.5" customHeight="1" x14ac:dyDescent="0.15">
      <c r="A113" s="98"/>
      <c r="B113" s="98"/>
      <c r="C113" s="98"/>
      <c r="D113" s="98"/>
      <c r="E113" s="98"/>
      <c r="F113" s="98"/>
      <c r="G113" s="99"/>
      <c r="H113" s="100"/>
      <c r="I113" s="100"/>
      <c r="J113" s="100"/>
      <c r="K113" s="100"/>
      <c r="L113" s="100"/>
      <c r="M113" s="100"/>
      <c r="N113" s="101"/>
      <c r="Z113" s="4"/>
      <c r="AB113" s="26"/>
      <c r="AD113" s="4"/>
      <c r="AI113" s="89"/>
    </row>
    <row r="114" spans="1:37" ht="22.5" customHeight="1" x14ac:dyDescent="0.15">
      <c r="A114" s="133" t="s">
        <v>1142</v>
      </c>
      <c r="B114" s="133"/>
      <c r="C114" s="133"/>
      <c r="D114" s="133"/>
      <c r="E114" s="133"/>
      <c r="F114" s="133"/>
      <c r="G114" s="133"/>
      <c r="H114" s="133"/>
      <c r="I114" s="133"/>
      <c r="J114" s="133"/>
      <c r="K114" s="133"/>
      <c r="L114" s="133"/>
      <c r="M114" s="133"/>
      <c r="N114" s="133"/>
      <c r="Z114" s="4"/>
      <c r="AB114" s="26"/>
      <c r="AD114" s="4"/>
      <c r="AI114" s="89"/>
    </row>
    <row r="115" spans="1:37" ht="7.5" customHeight="1" x14ac:dyDescent="0.15">
      <c r="A115" s="84"/>
      <c r="B115" s="84"/>
      <c r="C115" s="84"/>
      <c r="D115" s="84"/>
      <c r="E115" s="84"/>
      <c r="F115" s="84"/>
      <c r="G115" s="84"/>
      <c r="H115" s="84"/>
      <c r="I115" s="84"/>
      <c r="J115" s="84"/>
      <c r="K115" s="84"/>
      <c r="L115" s="84"/>
      <c r="M115" s="84"/>
      <c r="N115" s="84"/>
      <c r="Z115" s="4"/>
      <c r="AB115" s="26"/>
      <c r="AD115" s="4"/>
      <c r="AI115" s="89"/>
    </row>
    <row r="116" spans="1:37" x14ac:dyDescent="0.15">
      <c r="A116" s="84"/>
      <c r="B116" s="84"/>
      <c r="C116" s="84" t="s">
        <v>15</v>
      </c>
      <c r="D116" s="84"/>
      <c r="E116" s="84"/>
      <c r="F116" s="84"/>
      <c r="G116" s="84"/>
      <c r="H116" s="84"/>
      <c r="I116" s="84"/>
      <c r="J116" s="84"/>
      <c r="K116" s="84"/>
      <c r="L116" s="84"/>
      <c r="M116" s="84"/>
      <c r="N116" s="84"/>
      <c r="Z116" s="4"/>
      <c r="AB116" s="26"/>
      <c r="AD116" s="4"/>
      <c r="AI116" s="89"/>
    </row>
    <row r="117" spans="1:37" s="102" customFormat="1" x14ac:dyDescent="0.15">
      <c r="A117" s="106"/>
      <c r="B117" s="106"/>
      <c r="C117" s="106"/>
      <c r="D117" s="106"/>
      <c r="E117" s="106"/>
      <c r="F117" s="106"/>
      <c r="G117" s="106"/>
      <c r="H117" s="106"/>
      <c r="I117" s="106"/>
      <c r="J117" s="106"/>
      <c r="K117" s="106"/>
      <c r="L117" s="106"/>
      <c r="M117" s="106"/>
      <c r="N117" s="106"/>
      <c r="R117" s="71"/>
      <c r="S117" s="72"/>
      <c r="T117" s="71"/>
      <c r="U117" s="71"/>
      <c r="V117" s="71"/>
      <c r="W117" s="71"/>
      <c r="X117" s="71"/>
      <c r="Y117" s="71"/>
      <c r="Z117" s="73"/>
      <c r="AA117" s="71"/>
      <c r="AB117" s="74"/>
      <c r="AC117" s="71"/>
      <c r="AD117" s="73"/>
      <c r="AE117" s="71"/>
      <c r="AF117" s="71"/>
      <c r="AG117" s="103"/>
      <c r="AH117" s="103"/>
      <c r="AI117" s="104"/>
      <c r="AJ117" s="105"/>
      <c r="AK117" s="105"/>
    </row>
    <row r="118" spans="1:37" s="102" customFormat="1" x14ac:dyDescent="0.15">
      <c r="A118" s="106"/>
      <c r="B118" s="106"/>
      <c r="C118" s="134">
        <f ca="1">TODAY()</f>
        <v>43587</v>
      </c>
      <c r="D118" s="134"/>
      <c r="E118" s="106"/>
      <c r="F118" s="106"/>
      <c r="G118" s="106"/>
      <c r="H118" s="106"/>
      <c r="I118" s="106"/>
      <c r="J118" s="106"/>
      <c r="K118" s="106"/>
      <c r="L118" s="106"/>
      <c r="M118" s="106"/>
      <c r="N118" s="106"/>
      <c r="R118" s="71"/>
      <c r="S118" s="72"/>
      <c r="T118" s="71"/>
      <c r="U118" s="71"/>
      <c r="V118" s="71"/>
      <c r="W118" s="71"/>
      <c r="X118" s="71"/>
      <c r="Y118" s="71"/>
      <c r="Z118" s="73"/>
      <c r="AA118" s="71"/>
      <c r="AB118" s="74"/>
      <c r="AC118" s="71"/>
      <c r="AD118" s="73"/>
      <c r="AE118" s="71"/>
      <c r="AF118" s="71"/>
      <c r="AG118" s="103"/>
      <c r="AH118" s="103"/>
      <c r="AI118" s="104"/>
      <c r="AJ118" s="105"/>
      <c r="AK118" s="105"/>
    </row>
    <row r="119" spans="1:37" s="102" customFormat="1" ht="22.5" customHeight="1" x14ac:dyDescent="0.15">
      <c r="A119" s="106"/>
      <c r="B119" s="106"/>
      <c r="C119" s="106"/>
      <c r="D119" s="106"/>
      <c r="E119" s="106"/>
      <c r="G119" s="138">
        <f>'基礎データ（最初に入力してください）'!$C$2</f>
        <v>0</v>
      </c>
      <c r="H119" s="124"/>
      <c r="I119" s="124"/>
      <c r="J119" s="124"/>
      <c r="K119" s="124"/>
      <c r="L119" s="124"/>
      <c r="M119" s="124"/>
      <c r="N119" s="106"/>
      <c r="R119" s="71"/>
      <c r="S119" s="72"/>
      <c r="T119" s="71"/>
      <c r="U119" s="71"/>
      <c r="V119" s="71"/>
      <c r="W119" s="71"/>
      <c r="X119" s="71"/>
      <c r="Y119" s="71"/>
      <c r="Z119" s="73"/>
      <c r="AA119" s="71"/>
      <c r="AB119" s="74"/>
      <c r="AC119" s="71"/>
      <c r="AD119" s="73"/>
      <c r="AE119" s="71"/>
      <c r="AF119" s="71"/>
      <c r="AG119" s="103"/>
      <c r="AH119" s="103"/>
      <c r="AI119" s="104"/>
      <c r="AJ119" s="105"/>
      <c r="AK119" s="105"/>
    </row>
    <row r="120" spans="1:37" s="102" customFormat="1" ht="22.5" customHeight="1" x14ac:dyDescent="0.15">
      <c r="A120" s="106"/>
      <c r="B120" s="106"/>
      <c r="C120" s="106"/>
      <c r="D120" s="106"/>
      <c r="E120" s="106"/>
      <c r="F120" s="106"/>
      <c r="G120" s="107" t="s">
        <v>17</v>
      </c>
      <c r="H120" s="124">
        <f>'基礎データ（最初に入力してください）'!$C$4</f>
        <v>0</v>
      </c>
      <c r="I120" s="124"/>
      <c r="J120" s="124"/>
      <c r="K120" s="124"/>
      <c r="L120" s="124"/>
      <c r="M120" s="108" t="s">
        <v>14</v>
      </c>
      <c r="N120" s="106"/>
      <c r="R120" s="71"/>
      <c r="S120" s="72"/>
      <c r="T120" s="71"/>
      <c r="U120" s="71"/>
      <c r="V120" s="71"/>
      <c r="W120" s="71"/>
      <c r="X120" s="71"/>
      <c r="Y120" s="71"/>
      <c r="Z120" s="73"/>
      <c r="AA120" s="71"/>
      <c r="AB120" s="74"/>
      <c r="AC120" s="71"/>
      <c r="AD120" s="73"/>
      <c r="AE120" s="71"/>
      <c r="AF120" s="71"/>
      <c r="AG120" s="103"/>
      <c r="AH120" s="103"/>
      <c r="AI120" s="104"/>
      <c r="AJ120" s="105"/>
      <c r="AK120" s="105"/>
    </row>
    <row r="121" spans="1:37" ht="32.25" customHeight="1" x14ac:dyDescent="0.15">
      <c r="A121" s="165" t="str">
        <f>A1</f>
        <v>第５６回山形県長距離記録会　参加申込書</v>
      </c>
      <c r="B121" s="165"/>
      <c r="C121" s="165"/>
      <c r="D121" s="165"/>
      <c r="E121" s="165"/>
      <c r="F121" s="165"/>
      <c r="G121" s="165"/>
      <c r="H121" s="165"/>
      <c r="I121" s="165"/>
      <c r="J121" s="165"/>
      <c r="K121" s="165"/>
      <c r="L121" s="165"/>
      <c r="M121" s="165"/>
      <c r="N121" s="165"/>
      <c r="Z121" s="4"/>
      <c r="AB121" s="26"/>
      <c r="AD121" s="4"/>
      <c r="AI121" s="89"/>
    </row>
    <row r="122" spans="1:37" ht="7.5" customHeight="1" x14ac:dyDescent="0.15">
      <c r="A122" s="84"/>
      <c r="B122" s="84"/>
      <c r="C122" s="84"/>
      <c r="D122" s="84"/>
      <c r="E122" s="84"/>
      <c r="F122" s="84"/>
      <c r="G122" s="84"/>
      <c r="H122" s="84"/>
      <c r="I122" s="84"/>
      <c r="J122" s="84"/>
      <c r="K122" s="84"/>
      <c r="L122" s="84"/>
      <c r="M122" s="84"/>
      <c r="N122" s="84"/>
      <c r="Z122" s="4"/>
      <c r="AB122" s="26"/>
      <c r="AD122" s="4"/>
      <c r="AI122" s="89"/>
    </row>
    <row r="123" spans="1:37" ht="22.5" customHeight="1" x14ac:dyDescent="0.15">
      <c r="A123" s="149" t="s">
        <v>0</v>
      </c>
      <c r="B123" s="150"/>
      <c r="C123" s="151">
        <f>$C$3</f>
        <v>0</v>
      </c>
      <c r="D123" s="151"/>
      <c r="E123" s="151"/>
      <c r="F123" s="151"/>
      <c r="G123" s="151"/>
      <c r="H123" s="150" t="s">
        <v>12</v>
      </c>
      <c r="I123" s="150"/>
      <c r="J123" s="152">
        <f>$J$3</f>
        <v>0</v>
      </c>
      <c r="K123" s="152"/>
      <c r="L123" s="152"/>
      <c r="M123" s="152"/>
      <c r="N123" s="153"/>
      <c r="Z123" s="4"/>
      <c r="AB123" s="26"/>
      <c r="AD123" s="4"/>
      <c r="AI123" s="89"/>
    </row>
    <row r="124" spans="1:37" ht="22.5" customHeight="1" x14ac:dyDescent="0.15">
      <c r="A124" s="143" t="s">
        <v>13</v>
      </c>
      <c r="B124" s="144"/>
      <c r="C124" s="145">
        <f>$C$4</f>
        <v>0</v>
      </c>
      <c r="D124" s="145"/>
      <c r="E124" s="145"/>
      <c r="F124" s="145"/>
      <c r="G124" s="145"/>
      <c r="H124" s="146" t="s">
        <v>16</v>
      </c>
      <c r="I124" s="146"/>
      <c r="J124" s="141">
        <f>$J$4</f>
        <v>0</v>
      </c>
      <c r="K124" s="141"/>
      <c r="L124" s="141"/>
      <c r="M124" s="141"/>
      <c r="N124" s="142"/>
      <c r="Z124" s="4"/>
      <c r="AB124" s="26"/>
      <c r="AD124" s="4"/>
      <c r="AI124" s="89"/>
    </row>
    <row r="125" spans="1:37" ht="17.25" customHeight="1" x14ac:dyDescent="0.15">
      <c r="A125" s="147"/>
      <c r="B125" s="125" t="s">
        <v>1</v>
      </c>
      <c r="C125" s="125" t="s">
        <v>2</v>
      </c>
      <c r="D125" s="125"/>
      <c r="E125" s="125" t="s">
        <v>3</v>
      </c>
      <c r="F125" s="125" t="s">
        <v>4</v>
      </c>
      <c r="G125" s="129" t="s">
        <v>856</v>
      </c>
      <c r="H125" s="130"/>
      <c r="I125" s="125" t="s">
        <v>9</v>
      </c>
      <c r="J125" s="125"/>
      <c r="K125" s="125"/>
      <c r="L125" s="125"/>
      <c r="M125" s="125"/>
      <c r="N125" s="139" t="s">
        <v>6</v>
      </c>
      <c r="Z125" s="4"/>
      <c r="AB125" s="26"/>
      <c r="AD125" s="4"/>
      <c r="AI125" s="89"/>
    </row>
    <row r="126" spans="1:37" ht="17.25" customHeight="1" thickBot="1" x14ac:dyDescent="0.2">
      <c r="A126" s="148"/>
      <c r="B126" s="126"/>
      <c r="C126" s="88" t="s">
        <v>11</v>
      </c>
      <c r="D126" s="88" t="s">
        <v>10</v>
      </c>
      <c r="E126" s="126"/>
      <c r="F126" s="126"/>
      <c r="G126" s="131"/>
      <c r="H126" s="132"/>
      <c r="I126" s="126"/>
      <c r="J126" s="126"/>
      <c r="K126" s="126"/>
      <c r="L126" s="126"/>
      <c r="M126" s="126"/>
      <c r="N126" s="140"/>
      <c r="Z126" s="4"/>
      <c r="AB126" s="26"/>
      <c r="AD126" s="4"/>
      <c r="AI126" s="89"/>
    </row>
    <row r="127" spans="1:37" ht="22.5" customHeight="1" thickTop="1" x14ac:dyDescent="0.15">
      <c r="A127" s="90">
        <v>76</v>
      </c>
      <c r="B127" s="9"/>
      <c r="C127" s="9"/>
      <c r="D127" s="9"/>
      <c r="E127" s="9"/>
      <c r="F127" s="9"/>
      <c r="G127" s="136"/>
      <c r="H127" s="137"/>
      <c r="I127" s="10"/>
      <c r="J127" s="66" t="s">
        <v>1186</v>
      </c>
      <c r="K127" s="11"/>
      <c r="L127" s="66" t="s">
        <v>1187</v>
      </c>
      <c r="M127" s="12"/>
      <c r="N127" s="13"/>
      <c r="R127" s="4" t="str">
        <f t="shared" ref="R127:R151" si="33">IF(ISBLANK(B127),"",VLOOKUP(CONCATENATE($AB$4,F127),$R$202:$S$211,2,FALSE)+B127*100)</f>
        <v/>
      </c>
      <c r="S127" s="27" t="str">
        <f t="shared" ref="S127:S151" si="34">IF(ISBLANK(G127),"",G127)</f>
        <v/>
      </c>
      <c r="T127" s="3" t="str">
        <f>IF($S127="","",VLOOKUP($S127,'(種目・作業用)'!$A$2:$D$43,2,FALSE))</f>
        <v/>
      </c>
      <c r="U127" s="3" t="str">
        <f>IF($S127="","",VLOOKUP($S127,'(種目・作業用)'!$A$2:$D$43,3,FALSE))</f>
        <v/>
      </c>
      <c r="V127" s="3" t="str">
        <f>IF($S127="","",VLOOKUP($S127,'(種目・作業用)'!$A$2:$D$43,4,FALSE))</f>
        <v/>
      </c>
      <c r="W127" s="28" t="str">
        <f t="shared" ref="W127:W151" si="35">IF(ISNUMBER(R127),IF(LEN(I127)=2,CONCATENATE("0",I127,K127,M127),IF(LEN(I127)=1,CONCATENATE("00",I127,K127,M127),CONCATENATE("000",K127,M127))),"")</f>
        <v/>
      </c>
      <c r="X127" s="4" t="str">
        <f t="shared" ref="X127:X151" si="36">IF(W127="000",V127,CONCATENATE(V127," ",W127))</f>
        <v xml:space="preserve"> </v>
      </c>
      <c r="Y127" s="4" t="str">
        <f t="shared" ref="Y127:Y151" si="37">IF(ISBLANK(B127),"",B127)</f>
        <v/>
      </c>
      <c r="Z127" s="4" t="str">
        <f t="shared" si="21"/>
        <v/>
      </c>
      <c r="AA127" s="4" t="str">
        <f t="shared" ref="AA127:AA151" si="38">IF(ISNUMBER(Y127),D127,"")</f>
        <v/>
      </c>
      <c r="AB127" s="5" t="str">
        <f>IF(ISNUMBER(Y127),VLOOKUP(AG127,$AG$201:$AH$248,2,FALSE),"")</f>
        <v/>
      </c>
      <c r="AC127" s="4" t="str">
        <f t="shared" ref="AC127:AC151" si="39">IF(ISNUMBER(Y127),$AC$4,"")</f>
        <v/>
      </c>
      <c r="AD127" s="4" t="str">
        <f t="shared" si="29"/>
        <v/>
      </c>
      <c r="AE127" s="4"/>
      <c r="AF127" s="4" t="str">
        <f t="shared" ref="AF127:AF151" si="40">IF(ISNUMBER(Y127),$AA$4,"")</f>
        <v/>
      </c>
      <c r="AG127" s="91" t="s">
        <v>890</v>
      </c>
      <c r="AI127" s="89" t="str">
        <f t="shared" si="31"/>
        <v>　</v>
      </c>
    </row>
    <row r="128" spans="1:37" ht="22.5" customHeight="1" x14ac:dyDescent="0.15">
      <c r="A128" s="92">
        <v>77</v>
      </c>
      <c r="B128" s="14"/>
      <c r="C128" s="14"/>
      <c r="D128" s="14"/>
      <c r="E128" s="9"/>
      <c r="F128" s="14"/>
      <c r="G128" s="127"/>
      <c r="H128" s="128"/>
      <c r="I128" s="15"/>
      <c r="J128" s="67" t="s">
        <v>1186</v>
      </c>
      <c r="K128" s="16"/>
      <c r="L128" s="67" t="s">
        <v>1187</v>
      </c>
      <c r="M128" s="17"/>
      <c r="N128" s="18"/>
      <c r="R128" s="4" t="str">
        <f t="shared" si="33"/>
        <v/>
      </c>
      <c r="S128" s="27" t="str">
        <f t="shared" si="34"/>
        <v/>
      </c>
      <c r="T128" s="3" t="str">
        <f>IF($S128="","",VLOOKUP($S128,'(種目・作業用)'!$A$2:$D$43,2,FALSE))</f>
        <v/>
      </c>
      <c r="U128" s="3" t="str">
        <f>IF($S128="","",VLOOKUP($S128,'(種目・作業用)'!$A$2:$D$43,3,FALSE))</f>
        <v/>
      </c>
      <c r="V128" s="3" t="str">
        <f>IF($S128="","",VLOOKUP($S128,'(種目・作業用)'!$A$2:$D$43,4,FALSE))</f>
        <v/>
      </c>
      <c r="W128" s="28" t="str">
        <f t="shared" si="35"/>
        <v/>
      </c>
      <c r="X128" s="4" t="str">
        <f t="shared" si="36"/>
        <v xml:space="preserve"> </v>
      </c>
      <c r="Y128" s="4" t="str">
        <f t="shared" si="37"/>
        <v/>
      </c>
      <c r="Z128" s="4" t="str">
        <f t="shared" si="21"/>
        <v/>
      </c>
      <c r="AA128" s="4" t="str">
        <f t="shared" si="38"/>
        <v/>
      </c>
      <c r="AB128" s="5" t="str">
        <f t="shared" ref="AB128:AB151" si="41">IF(ISNUMBER(Y128),VLOOKUP(AG128,$AG$201:$AH$248,2,FALSE),"")</f>
        <v/>
      </c>
      <c r="AC128" s="4" t="str">
        <f t="shared" si="39"/>
        <v/>
      </c>
      <c r="AD128" s="4" t="str">
        <f t="shared" si="29"/>
        <v/>
      </c>
      <c r="AE128" s="4"/>
      <c r="AF128" s="4" t="str">
        <f t="shared" si="40"/>
        <v/>
      </c>
      <c r="AG128" s="91" t="s">
        <v>890</v>
      </c>
      <c r="AI128" s="89" t="str">
        <f t="shared" si="31"/>
        <v>　</v>
      </c>
    </row>
    <row r="129" spans="1:35" ht="22.5" customHeight="1" x14ac:dyDescent="0.15">
      <c r="A129" s="92">
        <v>78</v>
      </c>
      <c r="B129" s="14"/>
      <c r="C129" s="14"/>
      <c r="D129" s="14"/>
      <c r="E129" s="9"/>
      <c r="F129" s="14"/>
      <c r="G129" s="127"/>
      <c r="H129" s="128"/>
      <c r="I129" s="15"/>
      <c r="J129" s="67" t="s">
        <v>1186</v>
      </c>
      <c r="K129" s="16"/>
      <c r="L129" s="67" t="s">
        <v>1187</v>
      </c>
      <c r="M129" s="17"/>
      <c r="N129" s="18"/>
      <c r="R129" s="4" t="str">
        <f t="shared" si="33"/>
        <v/>
      </c>
      <c r="S129" s="27" t="str">
        <f t="shared" si="34"/>
        <v/>
      </c>
      <c r="T129" s="3" t="str">
        <f>IF($S129="","",VLOOKUP($S129,'(種目・作業用)'!$A$2:$D$43,2,FALSE))</f>
        <v/>
      </c>
      <c r="U129" s="3" t="str">
        <f>IF($S129="","",VLOOKUP($S129,'(種目・作業用)'!$A$2:$D$43,3,FALSE))</f>
        <v/>
      </c>
      <c r="V129" s="3" t="str">
        <f>IF($S129="","",VLOOKUP($S129,'(種目・作業用)'!$A$2:$D$43,4,FALSE))</f>
        <v/>
      </c>
      <c r="W129" s="28" t="str">
        <f t="shared" si="35"/>
        <v/>
      </c>
      <c r="X129" s="4" t="str">
        <f t="shared" si="36"/>
        <v xml:space="preserve"> </v>
      </c>
      <c r="Y129" s="4" t="str">
        <f t="shared" si="37"/>
        <v/>
      </c>
      <c r="Z129" s="4" t="str">
        <f t="shared" si="21"/>
        <v/>
      </c>
      <c r="AA129" s="4" t="str">
        <f t="shared" si="38"/>
        <v/>
      </c>
      <c r="AB129" s="5" t="str">
        <f t="shared" si="41"/>
        <v/>
      </c>
      <c r="AC129" s="4" t="str">
        <f t="shared" si="39"/>
        <v/>
      </c>
      <c r="AD129" s="4" t="str">
        <f t="shared" si="29"/>
        <v/>
      </c>
      <c r="AE129" s="4"/>
      <c r="AF129" s="4" t="str">
        <f t="shared" si="40"/>
        <v/>
      </c>
      <c r="AG129" s="91" t="s">
        <v>890</v>
      </c>
      <c r="AI129" s="89" t="str">
        <f t="shared" si="31"/>
        <v>　</v>
      </c>
    </row>
    <row r="130" spans="1:35" ht="22.5" customHeight="1" x14ac:dyDescent="0.15">
      <c r="A130" s="92">
        <v>79</v>
      </c>
      <c r="B130" s="14"/>
      <c r="C130" s="14"/>
      <c r="D130" s="14"/>
      <c r="E130" s="9"/>
      <c r="F130" s="14"/>
      <c r="G130" s="127"/>
      <c r="H130" s="128"/>
      <c r="I130" s="15"/>
      <c r="J130" s="67" t="s">
        <v>1186</v>
      </c>
      <c r="K130" s="16"/>
      <c r="L130" s="67" t="s">
        <v>1187</v>
      </c>
      <c r="M130" s="17"/>
      <c r="N130" s="18"/>
      <c r="R130" s="4" t="str">
        <f t="shared" si="33"/>
        <v/>
      </c>
      <c r="S130" s="27" t="str">
        <f t="shared" si="34"/>
        <v/>
      </c>
      <c r="T130" s="3" t="str">
        <f>IF($S130="","",VLOOKUP($S130,'(種目・作業用)'!$A$2:$D$43,2,FALSE))</f>
        <v/>
      </c>
      <c r="U130" s="3" t="str">
        <f>IF($S130="","",VLOOKUP($S130,'(種目・作業用)'!$A$2:$D$43,3,FALSE))</f>
        <v/>
      </c>
      <c r="V130" s="3" t="str">
        <f>IF($S130="","",VLOOKUP($S130,'(種目・作業用)'!$A$2:$D$43,4,FALSE))</f>
        <v/>
      </c>
      <c r="W130" s="28" t="str">
        <f t="shared" si="35"/>
        <v/>
      </c>
      <c r="X130" s="4" t="str">
        <f t="shared" si="36"/>
        <v xml:space="preserve"> </v>
      </c>
      <c r="Y130" s="4" t="str">
        <f t="shared" si="37"/>
        <v/>
      </c>
      <c r="Z130" s="4" t="str">
        <f t="shared" si="21"/>
        <v/>
      </c>
      <c r="AA130" s="4" t="str">
        <f t="shared" si="38"/>
        <v/>
      </c>
      <c r="AB130" s="5" t="str">
        <f t="shared" si="41"/>
        <v/>
      </c>
      <c r="AC130" s="4" t="str">
        <f t="shared" si="39"/>
        <v/>
      </c>
      <c r="AD130" s="4" t="str">
        <f t="shared" si="29"/>
        <v/>
      </c>
      <c r="AE130" s="4"/>
      <c r="AF130" s="4" t="str">
        <f t="shared" si="40"/>
        <v/>
      </c>
      <c r="AG130" s="91" t="s">
        <v>890</v>
      </c>
      <c r="AI130" s="89" t="str">
        <f t="shared" si="31"/>
        <v>　</v>
      </c>
    </row>
    <row r="131" spans="1:35" ht="22.5" customHeight="1" x14ac:dyDescent="0.15">
      <c r="A131" s="92">
        <v>80</v>
      </c>
      <c r="B131" s="14"/>
      <c r="C131" s="14"/>
      <c r="D131" s="14"/>
      <c r="E131" s="9"/>
      <c r="F131" s="14"/>
      <c r="G131" s="127"/>
      <c r="H131" s="128"/>
      <c r="I131" s="15"/>
      <c r="J131" s="67" t="s">
        <v>1186</v>
      </c>
      <c r="K131" s="16"/>
      <c r="L131" s="67" t="s">
        <v>1187</v>
      </c>
      <c r="M131" s="17"/>
      <c r="N131" s="18"/>
      <c r="R131" s="4" t="str">
        <f t="shared" si="33"/>
        <v/>
      </c>
      <c r="S131" s="27" t="str">
        <f t="shared" si="34"/>
        <v/>
      </c>
      <c r="T131" s="3" t="str">
        <f>IF($S131="","",VLOOKUP($S131,'(種目・作業用)'!$A$2:$D$43,2,FALSE))</f>
        <v/>
      </c>
      <c r="U131" s="3" t="str">
        <f>IF($S131="","",VLOOKUP($S131,'(種目・作業用)'!$A$2:$D$43,3,FALSE))</f>
        <v/>
      </c>
      <c r="V131" s="3" t="str">
        <f>IF($S131="","",VLOOKUP($S131,'(種目・作業用)'!$A$2:$D$43,4,FALSE))</f>
        <v/>
      </c>
      <c r="W131" s="28" t="str">
        <f t="shared" si="35"/>
        <v/>
      </c>
      <c r="X131" s="4" t="str">
        <f t="shared" si="36"/>
        <v xml:space="preserve"> </v>
      </c>
      <c r="Y131" s="4" t="str">
        <f t="shared" si="37"/>
        <v/>
      </c>
      <c r="Z131" s="4" t="str">
        <f t="shared" si="21"/>
        <v/>
      </c>
      <c r="AA131" s="4" t="str">
        <f t="shared" si="38"/>
        <v/>
      </c>
      <c r="AB131" s="5" t="str">
        <f t="shared" si="41"/>
        <v/>
      </c>
      <c r="AC131" s="4" t="str">
        <f t="shared" si="39"/>
        <v/>
      </c>
      <c r="AD131" s="4" t="str">
        <f t="shared" si="29"/>
        <v/>
      </c>
      <c r="AE131" s="4"/>
      <c r="AF131" s="4" t="str">
        <f t="shared" si="40"/>
        <v/>
      </c>
      <c r="AG131" s="91" t="s">
        <v>890</v>
      </c>
      <c r="AI131" s="89" t="str">
        <f t="shared" si="31"/>
        <v>　</v>
      </c>
    </row>
    <row r="132" spans="1:35" ht="22.5" customHeight="1" x14ac:dyDescent="0.15">
      <c r="A132" s="92">
        <v>81</v>
      </c>
      <c r="B132" s="14"/>
      <c r="C132" s="14"/>
      <c r="D132" s="14"/>
      <c r="E132" s="9"/>
      <c r="F132" s="14"/>
      <c r="G132" s="127"/>
      <c r="H132" s="128"/>
      <c r="I132" s="15"/>
      <c r="J132" s="67" t="s">
        <v>1186</v>
      </c>
      <c r="K132" s="16"/>
      <c r="L132" s="67" t="s">
        <v>1187</v>
      </c>
      <c r="M132" s="17"/>
      <c r="N132" s="18"/>
      <c r="R132" s="4" t="str">
        <f t="shared" si="33"/>
        <v/>
      </c>
      <c r="S132" s="27" t="str">
        <f t="shared" si="34"/>
        <v/>
      </c>
      <c r="T132" s="3" t="str">
        <f>IF($S132="","",VLOOKUP($S132,'(種目・作業用)'!$A$2:$D$43,2,FALSE))</f>
        <v/>
      </c>
      <c r="U132" s="3" t="str">
        <f>IF($S132="","",VLOOKUP($S132,'(種目・作業用)'!$A$2:$D$43,3,FALSE))</f>
        <v/>
      </c>
      <c r="V132" s="3" t="str">
        <f>IF($S132="","",VLOOKUP($S132,'(種目・作業用)'!$A$2:$D$43,4,FALSE))</f>
        <v/>
      </c>
      <c r="W132" s="28" t="str">
        <f t="shared" si="35"/>
        <v/>
      </c>
      <c r="X132" s="4" t="str">
        <f t="shared" si="36"/>
        <v xml:space="preserve"> </v>
      </c>
      <c r="Y132" s="4" t="str">
        <f t="shared" si="37"/>
        <v/>
      </c>
      <c r="Z132" s="4" t="str">
        <f t="shared" si="21"/>
        <v/>
      </c>
      <c r="AA132" s="4" t="str">
        <f t="shared" si="38"/>
        <v/>
      </c>
      <c r="AB132" s="5" t="str">
        <f t="shared" si="41"/>
        <v/>
      </c>
      <c r="AC132" s="4" t="str">
        <f t="shared" si="39"/>
        <v/>
      </c>
      <c r="AD132" s="4" t="str">
        <f t="shared" si="29"/>
        <v/>
      </c>
      <c r="AE132" s="4"/>
      <c r="AF132" s="4" t="str">
        <f t="shared" si="40"/>
        <v/>
      </c>
      <c r="AG132" s="91" t="s">
        <v>890</v>
      </c>
      <c r="AI132" s="89" t="str">
        <f t="shared" si="31"/>
        <v>　</v>
      </c>
    </row>
    <row r="133" spans="1:35" ht="22.5" customHeight="1" x14ac:dyDescent="0.15">
      <c r="A133" s="92">
        <v>82</v>
      </c>
      <c r="B133" s="14"/>
      <c r="C133" s="14"/>
      <c r="D133" s="14"/>
      <c r="E133" s="9"/>
      <c r="F133" s="14"/>
      <c r="G133" s="127"/>
      <c r="H133" s="128"/>
      <c r="I133" s="15"/>
      <c r="J133" s="67" t="s">
        <v>1186</v>
      </c>
      <c r="K133" s="16"/>
      <c r="L133" s="67" t="s">
        <v>1187</v>
      </c>
      <c r="M133" s="17"/>
      <c r="N133" s="18"/>
      <c r="R133" s="4" t="str">
        <f t="shared" si="33"/>
        <v/>
      </c>
      <c r="S133" s="27" t="str">
        <f t="shared" si="34"/>
        <v/>
      </c>
      <c r="T133" s="3" t="str">
        <f>IF($S133="","",VLOOKUP($S133,'(種目・作業用)'!$A$2:$D$43,2,FALSE))</f>
        <v/>
      </c>
      <c r="U133" s="3" t="str">
        <f>IF($S133="","",VLOOKUP($S133,'(種目・作業用)'!$A$2:$D$43,3,FALSE))</f>
        <v/>
      </c>
      <c r="V133" s="3" t="str">
        <f>IF($S133="","",VLOOKUP($S133,'(種目・作業用)'!$A$2:$D$43,4,FALSE))</f>
        <v/>
      </c>
      <c r="W133" s="28" t="str">
        <f t="shared" si="35"/>
        <v/>
      </c>
      <c r="X133" s="4" t="str">
        <f t="shared" si="36"/>
        <v xml:space="preserve"> </v>
      </c>
      <c r="Y133" s="4" t="str">
        <f t="shared" si="37"/>
        <v/>
      </c>
      <c r="Z133" s="4" t="str">
        <f t="shared" si="21"/>
        <v/>
      </c>
      <c r="AA133" s="4" t="str">
        <f t="shared" si="38"/>
        <v/>
      </c>
      <c r="AB133" s="5" t="str">
        <f t="shared" si="41"/>
        <v/>
      </c>
      <c r="AC133" s="4" t="str">
        <f t="shared" si="39"/>
        <v/>
      </c>
      <c r="AD133" s="4" t="str">
        <f t="shared" si="29"/>
        <v/>
      </c>
      <c r="AE133" s="4"/>
      <c r="AF133" s="4" t="str">
        <f t="shared" si="40"/>
        <v/>
      </c>
      <c r="AG133" s="91" t="s">
        <v>890</v>
      </c>
      <c r="AI133" s="89" t="str">
        <f t="shared" si="31"/>
        <v>　</v>
      </c>
    </row>
    <row r="134" spans="1:35" ht="22.5" customHeight="1" x14ac:dyDescent="0.15">
      <c r="A134" s="92">
        <v>83</v>
      </c>
      <c r="B134" s="14"/>
      <c r="C134" s="14"/>
      <c r="D134" s="14"/>
      <c r="E134" s="9"/>
      <c r="F134" s="14"/>
      <c r="G134" s="127"/>
      <c r="H134" s="128"/>
      <c r="I134" s="15"/>
      <c r="J134" s="67" t="s">
        <v>1186</v>
      </c>
      <c r="K134" s="16"/>
      <c r="L134" s="67" t="s">
        <v>1187</v>
      </c>
      <c r="M134" s="17"/>
      <c r="N134" s="18"/>
      <c r="R134" s="4" t="str">
        <f t="shared" si="33"/>
        <v/>
      </c>
      <c r="S134" s="27" t="str">
        <f t="shared" si="34"/>
        <v/>
      </c>
      <c r="T134" s="3" t="str">
        <f>IF($S134="","",VLOOKUP($S134,'(種目・作業用)'!$A$2:$D$43,2,FALSE))</f>
        <v/>
      </c>
      <c r="U134" s="3" t="str">
        <f>IF($S134="","",VLOOKUP($S134,'(種目・作業用)'!$A$2:$D$43,3,FALSE))</f>
        <v/>
      </c>
      <c r="V134" s="3" t="str">
        <f>IF($S134="","",VLOOKUP($S134,'(種目・作業用)'!$A$2:$D$43,4,FALSE))</f>
        <v/>
      </c>
      <c r="W134" s="28" t="str">
        <f t="shared" si="35"/>
        <v/>
      </c>
      <c r="X134" s="4" t="str">
        <f t="shared" si="36"/>
        <v xml:space="preserve"> </v>
      </c>
      <c r="Y134" s="4" t="str">
        <f t="shared" si="37"/>
        <v/>
      </c>
      <c r="Z134" s="4" t="str">
        <f t="shared" si="21"/>
        <v/>
      </c>
      <c r="AA134" s="4" t="str">
        <f t="shared" si="38"/>
        <v/>
      </c>
      <c r="AB134" s="5" t="str">
        <f t="shared" si="41"/>
        <v/>
      </c>
      <c r="AC134" s="4" t="str">
        <f t="shared" si="39"/>
        <v/>
      </c>
      <c r="AD134" s="4" t="str">
        <f t="shared" si="29"/>
        <v/>
      </c>
      <c r="AE134" s="4"/>
      <c r="AF134" s="4" t="str">
        <f t="shared" si="40"/>
        <v/>
      </c>
      <c r="AG134" s="91" t="s">
        <v>890</v>
      </c>
      <c r="AI134" s="89" t="str">
        <f t="shared" si="31"/>
        <v>　</v>
      </c>
    </row>
    <row r="135" spans="1:35" ht="22.5" customHeight="1" x14ac:dyDescent="0.15">
      <c r="A135" s="92">
        <v>84</v>
      </c>
      <c r="B135" s="14"/>
      <c r="C135" s="14"/>
      <c r="D135" s="14"/>
      <c r="E135" s="9"/>
      <c r="F135" s="14"/>
      <c r="G135" s="127"/>
      <c r="H135" s="128"/>
      <c r="I135" s="15"/>
      <c r="J135" s="67" t="s">
        <v>1186</v>
      </c>
      <c r="K135" s="16"/>
      <c r="L135" s="67" t="s">
        <v>1187</v>
      </c>
      <c r="M135" s="17"/>
      <c r="N135" s="18"/>
      <c r="R135" s="4" t="str">
        <f t="shared" si="33"/>
        <v/>
      </c>
      <c r="S135" s="27" t="str">
        <f t="shared" si="34"/>
        <v/>
      </c>
      <c r="T135" s="3" t="str">
        <f>IF($S135="","",VLOOKUP($S135,'(種目・作業用)'!$A$2:$D$43,2,FALSE))</f>
        <v/>
      </c>
      <c r="U135" s="3" t="str">
        <f>IF($S135="","",VLOOKUP($S135,'(種目・作業用)'!$A$2:$D$43,3,FALSE))</f>
        <v/>
      </c>
      <c r="V135" s="3" t="str">
        <f>IF($S135="","",VLOOKUP($S135,'(種目・作業用)'!$A$2:$D$43,4,FALSE))</f>
        <v/>
      </c>
      <c r="W135" s="28" t="str">
        <f t="shared" si="35"/>
        <v/>
      </c>
      <c r="X135" s="4" t="str">
        <f t="shared" si="36"/>
        <v xml:space="preserve"> </v>
      </c>
      <c r="Y135" s="4" t="str">
        <f t="shared" si="37"/>
        <v/>
      </c>
      <c r="Z135" s="4" t="str">
        <f t="shared" ref="Z135:Z151" si="42">IF(ISNUMBER(Y135),IF(ISBLANK(E135),AI135,CONCATENATE(AI135,"(",E135,")")),"")</f>
        <v/>
      </c>
      <c r="AA135" s="4" t="str">
        <f t="shared" si="38"/>
        <v/>
      </c>
      <c r="AB135" s="5" t="str">
        <f t="shared" si="41"/>
        <v/>
      </c>
      <c r="AC135" s="4" t="str">
        <f t="shared" si="39"/>
        <v/>
      </c>
      <c r="AD135" s="4" t="str">
        <f t="shared" si="29"/>
        <v/>
      </c>
      <c r="AE135" s="4"/>
      <c r="AF135" s="4" t="str">
        <f t="shared" si="40"/>
        <v/>
      </c>
      <c r="AG135" s="91" t="s">
        <v>890</v>
      </c>
      <c r="AI135" s="89" t="str">
        <f t="shared" si="31"/>
        <v>　</v>
      </c>
    </row>
    <row r="136" spans="1:35" ht="22.5" customHeight="1" x14ac:dyDescent="0.15">
      <c r="A136" s="92">
        <v>85</v>
      </c>
      <c r="B136" s="14"/>
      <c r="C136" s="14"/>
      <c r="D136" s="14"/>
      <c r="E136" s="9"/>
      <c r="F136" s="14"/>
      <c r="G136" s="127"/>
      <c r="H136" s="128"/>
      <c r="I136" s="15"/>
      <c r="J136" s="67" t="s">
        <v>1186</v>
      </c>
      <c r="K136" s="16"/>
      <c r="L136" s="67" t="s">
        <v>1187</v>
      </c>
      <c r="M136" s="17"/>
      <c r="N136" s="18"/>
      <c r="R136" s="4" t="str">
        <f t="shared" si="33"/>
        <v/>
      </c>
      <c r="S136" s="27" t="str">
        <f t="shared" si="34"/>
        <v/>
      </c>
      <c r="T136" s="3" t="str">
        <f>IF($S136="","",VLOOKUP($S136,'(種目・作業用)'!$A$2:$D$43,2,FALSE))</f>
        <v/>
      </c>
      <c r="U136" s="3" t="str">
        <f>IF($S136="","",VLOOKUP($S136,'(種目・作業用)'!$A$2:$D$43,3,FALSE))</f>
        <v/>
      </c>
      <c r="V136" s="3" t="str">
        <f>IF($S136="","",VLOOKUP($S136,'(種目・作業用)'!$A$2:$D$43,4,FALSE))</f>
        <v/>
      </c>
      <c r="W136" s="28" t="str">
        <f t="shared" si="35"/>
        <v/>
      </c>
      <c r="X136" s="4" t="str">
        <f t="shared" si="36"/>
        <v xml:space="preserve"> </v>
      </c>
      <c r="Y136" s="4" t="str">
        <f t="shared" si="37"/>
        <v/>
      </c>
      <c r="Z136" s="4" t="str">
        <f t="shared" si="42"/>
        <v/>
      </c>
      <c r="AA136" s="4" t="str">
        <f t="shared" si="38"/>
        <v/>
      </c>
      <c r="AB136" s="5" t="str">
        <f t="shared" si="41"/>
        <v/>
      </c>
      <c r="AC136" s="4" t="str">
        <f t="shared" si="39"/>
        <v/>
      </c>
      <c r="AD136" s="4" t="str">
        <f t="shared" si="29"/>
        <v/>
      </c>
      <c r="AE136" s="4"/>
      <c r="AF136" s="4" t="str">
        <f t="shared" si="40"/>
        <v/>
      </c>
      <c r="AG136" s="91" t="s">
        <v>890</v>
      </c>
      <c r="AI136" s="89" t="str">
        <f t="shared" ref="AI136:AI151" si="43">IF(LEN(C136)&gt;6,SUBSTITUTE(C136,"　",""),IF(LEN(C136)=6,C136,IF(LEN(C136)=5,CONCATENATE(C136,"　"),IF(LEN(C136)=4,CONCATENATE(SUBSTITUTE(C136,"　","　　"),"　"),CONCATENATE(SUBSTITUTE(C136,"　","　　　"),"　")))))</f>
        <v>　</v>
      </c>
    </row>
    <row r="137" spans="1:35" ht="22.5" customHeight="1" x14ac:dyDescent="0.15">
      <c r="A137" s="92">
        <v>86</v>
      </c>
      <c r="B137" s="14"/>
      <c r="C137" s="14"/>
      <c r="D137" s="14"/>
      <c r="E137" s="9"/>
      <c r="F137" s="14"/>
      <c r="G137" s="127"/>
      <c r="H137" s="128"/>
      <c r="I137" s="15"/>
      <c r="J137" s="67" t="s">
        <v>1186</v>
      </c>
      <c r="K137" s="16"/>
      <c r="L137" s="67" t="s">
        <v>1187</v>
      </c>
      <c r="M137" s="17"/>
      <c r="N137" s="18"/>
      <c r="R137" s="4" t="str">
        <f t="shared" si="33"/>
        <v/>
      </c>
      <c r="S137" s="27" t="str">
        <f t="shared" si="34"/>
        <v/>
      </c>
      <c r="T137" s="3" t="str">
        <f>IF($S137="","",VLOOKUP($S137,'(種目・作業用)'!$A$2:$D$43,2,FALSE))</f>
        <v/>
      </c>
      <c r="U137" s="3" t="str">
        <f>IF($S137="","",VLOOKUP($S137,'(種目・作業用)'!$A$2:$D$43,3,FALSE))</f>
        <v/>
      </c>
      <c r="V137" s="3" t="str">
        <f>IF($S137="","",VLOOKUP($S137,'(種目・作業用)'!$A$2:$D$43,4,FALSE))</f>
        <v/>
      </c>
      <c r="W137" s="28" t="str">
        <f t="shared" si="35"/>
        <v/>
      </c>
      <c r="X137" s="4" t="str">
        <f t="shared" si="36"/>
        <v xml:space="preserve"> </v>
      </c>
      <c r="Y137" s="4" t="str">
        <f t="shared" si="37"/>
        <v/>
      </c>
      <c r="Z137" s="4" t="str">
        <f t="shared" si="42"/>
        <v/>
      </c>
      <c r="AA137" s="4" t="str">
        <f t="shared" si="38"/>
        <v/>
      </c>
      <c r="AB137" s="5" t="str">
        <f t="shared" si="41"/>
        <v/>
      </c>
      <c r="AC137" s="4" t="str">
        <f t="shared" si="39"/>
        <v/>
      </c>
      <c r="AD137" s="4" t="str">
        <f t="shared" si="29"/>
        <v/>
      </c>
      <c r="AE137" s="4"/>
      <c r="AF137" s="4" t="str">
        <f t="shared" si="40"/>
        <v/>
      </c>
      <c r="AG137" s="91" t="s">
        <v>890</v>
      </c>
      <c r="AI137" s="89" t="str">
        <f t="shared" si="43"/>
        <v>　</v>
      </c>
    </row>
    <row r="138" spans="1:35" ht="22.5" customHeight="1" x14ac:dyDescent="0.15">
      <c r="A138" s="92">
        <v>87</v>
      </c>
      <c r="B138" s="14"/>
      <c r="C138" s="14"/>
      <c r="D138" s="14"/>
      <c r="E138" s="9"/>
      <c r="F138" s="14"/>
      <c r="G138" s="127"/>
      <c r="H138" s="128"/>
      <c r="I138" s="15"/>
      <c r="J138" s="67" t="s">
        <v>1186</v>
      </c>
      <c r="K138" s="16"/>
      <c r="L138" s="67" t="s">
        <v>1187</v>
      </c>
      <c r="M138" s="17"/>
      <c r="N138" s="18"/>
      <c r="R138" s="4" t="str">
        <f t="shared" si="33"/>
        <v/>
      </c>
      <c r="S138" s="27" t="str">
        <f t="shared" si="34"/>
        <v/>
      </c>
      <c r="T138" s="3" t="str">
        <f>IF($S138="","",VLOOKUP($S138,'(種目・作業用)'!$A$2:$D$43,2,FALSE))</f>
        <v/>
      </c>
      <c r="U138" s="3" t="str">
        <f>IF($S138="","",VLOOKUP($S138,'(種目・作業用)'!$A$2:$D$43,3,FALSE))</f>
        <v/>
      </c>
      <c r="V138" s="3" t="str">
        <f>IF($S138="","",VLOOKUP($S138,'(種目・作業用)'!$A$2:$D$43,4,FALSE))</f>
        <v/>
      </c>
      <c r="W138" s="28" t="str">
        <f t="shared" si="35"/>
        <v/>
      </c>
      <c r="X138" s="4" t="str">
        <f t="shared" si="36"/>
        <v xml:space="preserve"> </v>
      </c>
      <c r="Y138" s="4" t="str">
        <f t="shared" si="37"/>
        <v/>
      </c>
      <c r="Z138" s="4" t="str">
        <f t="shared" si="42"/>
        <v/>
      </c>
      <c r="AA138" s="4" t="str">
        <f t="shared" si="38"/>
        <v/>
      </c>
      <c r="AB138" s="5" t="str">
        <f t="shared" si="41"/>
        <v/>
      </c>
      <c r="AC138" s="4" t="str">
        <f t="shared" si="39"/>
        <v/>
      </c>
      <c r="AD138" s="4" t="str">
        <f t="shared" si="29"/>
        <v/>
      </c>
      <c r="AE138" s="4"/>
      <c r="AF138" s="4" t="str">
        <f t="shared" si="40"/>
        <v/>
      </c>
      <c r="AG138" s="91" t="s">
        <v>890</v>
      </c>
      <c r="AI138" s="89" t="str">
        <f t="shared" si="43"/>
        <v>　</v>
      </c>
    </row>
    <row r="139" spans="1:35" ht="22.5" customHeight="1" x14ac:dyDescent="0.15">
      <c r="A139" s="92">
        <v>88</v>
      </c>
      <c r="B139" s="14"/>
      <c r="C139" s="14"/>
      <c r="D139" s="14"/>
      <c r="E139" s="9"/>
      <c r="F139" s="14"/>
      <c r="G139" s="127"/>
      <c r="H139" s="128"/>
      <c r="I139" s="15"/>
      <c r="J139" s="67" t="s">
        <v>1186</v>
      </c>
      <c r="K139" s="16"/>
      <c r="L139" s="67" t="s">
        <v>1187</v>
      </c>
      <c r="M139" s="17"/>
      <c r="N139" s="18"/>
      <c r="R139" s="4" t="str">
        <f t="shared" si="33"/>
        <v/>
      </c>
      <c r="S139" s="27" t="str">
        <f t="shared" si="34"/>
        <v/>
      </c>
      <c r="T139" s="3" t="str">
        <f>IF($S139="","",VLOOKUP($S139,'(種目・作業用)'!$A$2:$D$43,2,FALSE))</f>
        <v/>
      </c>
      <c r="U139" s="3" t="str">
        <f>IF($S139="","",VLOOKUP($S139,'(種目・作業用)'!$A$2:$D$43,3,FALSE))</f>
        <v/>
      </c>
      <c r="V139" s="3" t="str">
        <f>IF($S139="","",VLOOKUP($S139,'(種目・作業用)'!$A$2:$D$43,4,FALSE))</f>
        <v/>
      </c>
      <c r="W139" s="28" t="str">
        <f t="shared" si="35"/>
        <v/>
      </c>
      <c r="X139" s="4" t="str">
        <f t="shared" si="36"/>
        <v xml:space="preserve"> </v>
      </c>
      <c r="Y139" s="4" t="str">
        <f t="shared" si="37"/>
        <v/>
      </c>
      <c r="Z139" s="4" t="str">
        <f t="shared" si="42"/>
        <v/>
      </c>
      <c r="AA139" s="4" t="str">
        <f t="shared" si="38"/>
        <v/>
      </c>
      <c r="AB139" s="5" t="str">
        <f t="shared" si="41"/>
        <v/>
      </c>
      <c r="AC139" s="4" t="str">
        <f t="shared" si="39"/>
        <v/>
      </c>
      <c r="AD139" s="4" t="str">
        <f t="shared" si="29"/>
        <v/>
      </c>
      <c r="AE139" s="4"/>
      <c r="AF139" s="4" t="str">
        <f t="shared" si="40"/>
        <v/>
      </c>
      <c r="AG139" s="91" t="s">
        <v>890</v>
      </c>
      <c r="AI139" s="89" t="str">
        <f t="shared" si="43"/>
        <v>　</v>
      </c>
    </row>
    <row r="140" spans="1:35" ht="22.5" customHeight="1" x14ac:dyDescent="0.15">
      <c r="A140" s="92">
        <v>89</v>
      </c>
      <c r="B140" s="14"/>
      <c r="C140" s="14"/>
      <c r="D140" s="14"/>
      <c r="E140" s="9"/>
      <c r="F140" s="14"/>
      <c r="G140" s="127"/>
      <c r="H140" s="128"/>
      <c r="I140" s="15"/>
      <c r="J140" s="67" t="s">
        <v>1186</v>
      </c>
      <c r="K140" s="16"/>
      <c r="L140" s="67" t="s">
        <v>1187</v>
      </c>
      <c r="M140" s="17"/>
      <c r="N140" s="18"/>
      <c r="R140" s="4" t="str">
        <f t="shared" si="33"/>
        <v/>
      </c>
      <c r="S140" s="27" t="str">
        <f t="shared" si="34"/>
        <v/>
      </c>
      <c r="T140" s="3" t="str">
        <f>IF($S140="","",VLOOKUP($S140,'(種目・作業用)'!$A$2:$D$43,2,FALSE))</f>
        <v/>
      </c>
      <c r="U140" s="3" t="str">
        <f>IF($S140="","",VLOOKUP($S140,'(種目・作業用)'!$A$2:$D$43,3,FALSE))</f>
        <v/>
      </c>
      <c r="V140" s="3" t="str">
        <f>IF($S140="","",VLOOKUP($S140,'(種目・作業用)'!$A$2:$D$43,4,FALSE))</f>
        <v/>
      </c>
      <c r="W140" s="28" t="str">
        <f t="shared" si="35"/>
        <v/>
      </c>
      <c r="X140" s="4" t="str">
        <f t="shared" si="36"/>
        <v xml:space="preserve"> </v>
      </c>
      <c r="Y140" s="4" t="str">
        <f t="shared" si="37"/>
        <v/>
      </c>
      <c r="Z140" s="4" t="str">
        <f t="shared" si="42"/>
        <v/>
      </c>
      <c r="AA140" s="4" t="str">
        <f t="shared" si="38"/>
        <v/>
      </c>
      <c r="AB140" s="5" t="str">
        <f t="shared" si="41"/>
        <v/>
      </c>
      <c r="AC140" s="4" t="str">
        <f t="shared" si="39"/>
        <v/>
      </c>
      <c r="AD140" s="4" t="str">
        <f t="shared" si="29"/>
        <v/>
      </c>
      <c r="AE140" s="4"/>
      <c r="AF140" s="4" t="str">
        <f t="shared" si="40"/>
        <v/>
      </c>
      <c r="AG140" s="91" t="s">
        <v>890</v>
      </c>
      <c r="AI140" s="89" t="str">
        <f t="shared" si="43"/>
        <v>　</v>
      </c>
    </row>
    <row r="141" spans="1:35" ht="22.5" customHeight="1" x14ac:dyDescent="0.15">
      <c r="A141" s="92">
        <v>90</v>
      </c>
      <c r="B141" s="14"/>
      <c r="C141" s="14"/>
      <c r="D141" s="14"/>
      <c r="E141" s="9"/>
      <c r="F141" s="14"/>
      <c r="G141" s="127"/>
      <c r="H141" s="128"/>
      <c r="I141" s="15"/>
      <c r="J141" s="67" t="s">
        <v>1186</v>
      </c>
      <c r="K141" s="16"/>
      <c r="L141" s="67" t="s">
        <v>1187</v>
      </c>
      <c r="M141" s="17"/>
      <c r="N141" s="18"/>
      <c r="R141" s="4" t="str">
        <f t="shared" si="33"/>
        <v/>
      </c>
      <c r="S141" s="27" t="str">
        <f t="shared" si="34"/>
        <v/>
      </c>
      <c r="T141" s="3" t="str">
        <f>IF($S141="","",VLOOKUP($S141,'(種目・作業用)'!$A$2:$D$43,2,FALSE))</f>
        <v/>
      </c>
      <c r="U141" s="3" t="str">
        <f>IF($S141="","",VLOOKUP($S141,'(種目・作業用)'!$A$2:$D$43,3,FALSE))</f>
        <v/>
      </c>
      <c r="V141" s="3" t="str">
        <f>IF($S141="","",VLOOKUP($S141,'(種目・作業用)'!$A$2:$D$43,4,FALSE))</f>
        <v/>
      </c>
      <c r="W141" s="28" t="str">
        <f t="shared" si="35"/>
        <v/>
      </c>
      <c r="X141" s="4" t="str">
        <f t="shared" si="36"/>
        <v xml:space="preserve"> </v>
      </c>
      <c r="Y141" s="4" t="str">
        <f t="shared" si="37"/>
        <v/>
      </c>
      <c r="Z141" s="4" t="str">
        <f t="shared" si="42"/>
        <v/>
      </c>
      <c r="AA141" s="4" t="str">
        <f t="shared" si="38"/>
        <v/>
      </c>
      <c r="AB141" s="5" t="str">
        <f t="shared" si="41"/>
        <v/>
      </c>
      <c r="AC141" s="4" t="str">
        <f t="shared" si="39"/>
        <v/>
      </c>
      <c r="AD141" s="4" t="str">
        <f t="shared" si="29"/>
        <v/>
      </c>
      <c r="AE141" s="4"/>
      <c r="AF141" s="4" t="str">
        <f t="shared" si="40"/>
        <v/>
      </c>
      <c r="AG141" s="91" t="s">
        <v>890</v>
      </c>
      <c r="AI141" s="89" t="str">
        <f t="shared" si="43"/>
        <v>　</v>
      </c>
    </row>
    <row r="142" spans="1:35" ht="22.5" customHeight="1" x14ac:dyDescent="0.15">
      <c r="A142" s="92">
        <v>91</v>
      </c>
      <c r="B142" s="14"/>
      <c r="C142" s="14"/>
      <c r="D142" s="14"/>
      <c r="E142" s="9"/>
      <c r="F142" s="14"/>
      <c r="G142" s="127"/>
      <c r="H142" s="128"/>
      <c r="I142" s="15"/>
      <c r="J142" s="67" t="s">
        <v>1186</v>
      </c>
      <c r="K142" s="16"/>
      <c r="L142" s="67" t="s">
        <v>1187</v>
      </c>
      <c r="M142" s="17"/>
      <c r="N142" s="18"/>
      <c r="R142" s="4" t="str">
        <f t="shared" si="33"/>
        <v/>
      </c>
      <c r="S142" s="27" t="str">
        <f t="shared" si="34"/>
        <v/>
      </c>
      <c r="T142" s="3" t="str">
        <f>IF($S142="","",VLOOKUP($S142,'(種目・作業用)'!$A$2:$D$43,2,FALSE))</f>
        <v/>
      </c>
      <c r="U142" s="3" t="str">
        <f>IF($S142="","",VLOOKUP($S142,'(種目・作業用)'!$A$2:$D$43,3,FALSE))</f>
        <v/>
      </c>
      <c r="V142" s="3" t="str">
        <f>IF($S142="","",VLOOKUP($S142,'(種目・作業用)'!$A$2:$D$43,4,FALSE))</f>
        <v/>
      </c>
      <c r="W142" s="28" t="str">
        <f t="shared" si="35"/>
        <v/>
      </c>
      <c r="X142" s="4" t="str">
        <f t="shared" si="36"/>
        <v xml:space="preserve"> </v>
      </c>
      <c r="Y142" s="4" t="str">
        <f t="shared" si="37"/>
        <v/>
      </c>
      <c r="Z142" s="4" t="str">
        <f t="shared" si="42"/>
        <v/>
      </c>
      <c r="AA142" s="4" t="str">
        <f t="shared" si="38"/>
        <v/>
      </c>
      <c r="AB142" s="5" t="str">
        <f t="shared" si="41"/>
        <v/>
      </c>
      <c r="AC142" s="4" t="str">
        <f t="shared" si="39"/>
        <v/>
      </c>
      <c r="AD142" s="4" t="str">
        <f t="shared" si="29"/>
        <v/>
      </c>
      <c r="AE142" s="4"/>
      <c r="AF142" s="4" t="str">
        <f t="shared" si="40"/>
        <v/>
      </c>
      <c r="AG142" s="91" t="s">
        <v>890</v>
      </c>
      <c r="AI142" s="89" t="str">
        <f t="shared" si="43"/>
        <v>　</v>
      </c>
    </row>
    <row r="143" spans="1:35" ht="22.5" customHeight="1" x14ac:dyDescent="0.15">
      <c r="A143" s="92">
        <v>92</v>
      </c>
      <c r="B143" s="14"/>
      <c r="C143" s="14"/>
      <c r="D143" s="14"/>
      <c r="E143" s="9"/>
      <c r="F143" s="14"/>
      <c r="G143" s="127"/>
      <c r="H143" s="128"/>
      <c r="I143" s="15"/>
      <c r="J143" s="67" t="s">
        <v>1186</v>
      </c>
      <c r="K143" s="16"/>
      <c r="L143" s="67" t="s">
        <v>1187</v>
      </c>
      <c r="M143" s="17"/>
      <c r="N143" s="18"/>
      <c r="R143" s="4" t="str">
        <f t="shared" si="33"/>
        <v/>
      </c>
      <c r="S143" s="27" t="str">
        <f t="shared" si="34"/>
        <v/>
      </c>
      <c r="T143" s="3" t="str">
        <f>IF($S143="","",VLOOKUP($S143,'(種目・作業用)'!$A$2:$D$43,2,FALSE))</f>
        <v/>
      </c>
      <c r="U143" s="3" t="str">
        <f>IF($S143="","",VLOOKUP($S143,'(種目・作業用)'!$A$2:$D$43,3,FALSE))</f>
        <v/>
      </c>
      <c r="V143" s="3" t="str">
        <f>IF($S143="","",VLOOKUP($S143,'(種目・作業用)'!$A$2:$D$43,4,FALSE))</f>
        <v/>
      </c>
      <c r="W143" s="28" t="str">
        <f t="shared" si="35"/>
        <v/>
      </c>
      <c r="X143" s="4" t="str">
        <f t="shared" si="36"/>
        <v xml:space="preserve"> </v>
      </c>
      <c r="Y143" s="4" t="str">
        <f t="shared" si="37"/>
        <v/>
      </c>
      <c r="Z143" s="4" t="str">
        <f t="shared" si="42"/>
        <v/>
      </c>
      <c r="AA143" s="4" t="str">
        <f t="shared" si="38"/>
        <v/>
      </c>
      <c r="AB143" s="5" t="str">
        <f t="shared" si="41"/>
        <v/>
      </c>
      <c r="AC143" s="4" t="str">
        <f t="shared" si="39"/>
        <v/>
      </c>
      <c r="AD143" s="4" t="str">
        <f t="shared" si="29"/>
        <v/>
      </c>
      <c r="AE143" s="4"/>
      <c r="AF143" s="4" t="str">
        <f t="shared" si="40"/>
        <v/>
      </c>
      <c r="AG143" s="91" t="s">
        <v>890</v>
      </c>
      <c r="AI143" s="89" t="str">
        <f t="shared" si="43"/>
        <v>　</v>
      </c>
    </row>
    <row r="144" spans="1:35" ht="22.5" customHeight="1" x14ac:dyDescent="0.15">
      <c r="A144" s="92">
        <v>93</v>
      </c>
      <c r="B144" s="14"/>
      <c r="C144" s="14"/>
      <c r="D144" s="14"/>
      <c r="E144" s="9"/>
      <c r="F144" s="14"/>
      <c r="G144" s="127"/>
      <c r="H144" s="128"/>
      <c r="I144" s="15"/>
      <c r="J144" s="67" t="s">
        <v>1186</v>
      </c>
      <c r="K144" s="16"/>
      <c r="L144" s="67" t="s">
        <v>1187</v>
      </c>
      <c r="M144" s="17"/>
      <c r="N144" s="18"/>
      <c r="R144" s="4" t="str">
        <f t="shared" si="33"/>
        <v/>
      </c>
      <c r="S144" s="27" t="str">
        <f t="shared" si="34"/>
        <v/>
      </c>
      <c r="T144" s="3" t="str">
        <f>IF($S144="","",VLOOKUP($S144,'(種目・作業用)'!$A$2:$D$43,2,FALSE))</f>
        <v/>
      </c>
      <c r="U144" s="3" t="str">
        <f>IF($S144="","",VLOOKUP($S144,'(種目・作業用)'!$A$2:$D$43,3,FALSE))</f>
        <v/>
      </c>
      <c r="V144" s="3" t="str">
        <f>IF($S144="","",VLOOKUP($S144,'(種目・作業用)'!$A$2:$D$43,4,FALSE))</f>
        <v/>
      </c>
      <c r="W144" s="28" t="str">
        <f t="shared" si="35"/>
        <v/>
      </c>
      <c r="X144" s="4" t="str">
        <f t="shared" si="36"/>
        <v xml:space="preserve"> </v>
      </c>
      <c r="Y144" s="4" t="str">
        <f t="shared" si="37"/>
        <v/>
      </c>
      <c r="Z144" s="4" t="str">
        <f t="shared" si="42"/>
        <v/>
      </c>
      <c r="AA144" s="4" t="str">
        <f t="shared" si="38"/>
        <v/>
      </c>
      <c r="AB144" s="5" t="str">
        <f t="shared" si="41"/>
        <v/>
      </c>
      <c r="AC144" s="4" t="str">
        <f t="shared" si="39"/>
        <v/>
      </c>
      <c r="AD144" s="4" t="str">
        <f t="shared" si="29"/>
        <v/>
      </c>
      <c r="AE144" s="4"/>
      <c r="AF144" s="4" t="str">
        <f t="shared" si="40"/>
        <v/>
      </c>
      <c r="AG144" s="91" t="s">
        <v>890</v>
      </c>
      <c r="AI144" s="89" t="str">
        <f t="shared" si="43"/>
        <v>　</v>
      </c>
    </row>
    <row r="145" spans="1:37" ht="22.5" customHeight="1" x14ac:dyDescent="0.15">
      <c r="A145" s="92">
        <v>94</v>
      </c>
      <c r="B145" s="14"/>
      <c r="C145" s="14"/>
      <c r="D145" s="14"/>
      <c r="E145" s="9"/>
      <c r="F145" s="14"/>
      <c r="G145" s="127"/>
      <c r="H145" s="128"/>
      <c r="I145" s="15"/>
      <c r="J145" s="67" t="s">
        <v>1186</v>
      </c>
      <c r="K145" s="16"/>
      <c r="L145" s="67" t="s">
        <v>1187</v>
      </c>
      <c r="M145" s="17"/>
      <c r="N145" s="18"/>
      <c r="R145" s="4" t="str">
        <f t="shared" si="33"/>
        <v/>
      </c>
      <c r="S145" s="27" t="str">
        <f t="shared" si="34"/>
        <v/>
      </c>
      <c r="T145" s="3" t="str">
        <f>IF($S145="","",VLOOKUP($S145,'(種目・作業用)'!$A$2:$D$43,2,FALSE))</f>
        <v/>
      </c>
      <c r="U145" s="3" t="str">
        <f>IF($S145="","",VLOOKUP($S145,'(種目・作業用)'!$A$2:$D$43,3,FALSE))</f>
        <v/>
      </c>
      <c r="V145" s="3" t="str">
        <f>IF($S145="","",VLOOKUP($S145,'(種目・作業用)'!$A$2:$D$43,4,FALSE))</f>
        <v/>
      </c>
      <c r="W145" s="28" t="str">
        <f t="shared" si="35"/>
        <v/>
      </c>
      <c r="X145" s="4" t="str">
        <f t="shared" si="36"/>
        <v xml:space="preserve"> </v>
      </c>
      <c r="Y145" s="4" t="str">
        <f t="shared" si="37"/>
        <v/>
      </c>
      <c r="Z145" s="4" t="str">
        <f t="shared" si="42"/>
        <v/>
      </c>
      <c r="AA145" s="4" t="str">
        <f t="shared" si="38"/>
        <v/>
      </c>
      <c r="AB145" s="5" t="str">
        <f t="shared" si="41"/>
        <v/>
      </c>
      <c r="AC145" s="4" t="str">
        <f t="shared" si="39"/>
        <v/>
      </c>
      <c r="AD145" s="4" t="str">
        <f t="shared" si="29"/>
        <v/>
      </c>
      <c r="AE145" s="4"/>
      <c r="AF145" s="4" t="str">
        <f t="shared" si="40"/>
        <v/>
      </c>
      <c r="AG145" s="91" t="s">
        <v>890</v>
      </c>
      <c r="AI145" s="89" t="str">
        <f t="shared" si="43"/>
        <v>　</v>
      </c>
    </row>
    <row r="146" spans="1:37" ht="22.5" customHeight="1" x14ac:dyDescent="0.15">
      <c r="A146" s="92">
        <v>95</v>
      </c>
      <c r="B146" s="14"/>
      <c r="C146" s="14"/>
      <c r="D146" s="14"/>
      <c r="E146" s="9"/>
      <c r="F146" s="14"/>
      <c r="G146" s="127"/>
      <c r="H146" s="128"/>
      <c r="I146" s="15"/>
      <c r="J146" s="67" t="s">
        <v>1186</v>
      </c>
      <c r="K146" s="16"/>
      <c r="L146" s="67" t="s">
        <v>1187</v>
      </c>
      <c r="M146" s="17"/>
      <c r="N146" s="18"/>
      <c r="R146" s="4" t="str">
        <f t="shared" si="33"/>
        <v/>
      </c>
      <c r="S146" s="27" t="str">
        <f t="shared" si="34"/>
        <v/>
      </c>
      <c r="T146" s="3" t="str">
        <f>IF($S146="","",VLOOKUP($S146,'(種目・作業用)'!$A$2:$D$43,2,FALSE))</f>
        <v/>
      </c>
      <c r="U146" s="3" t="str">
        <f>IF($S146="","",VLOOKUP($S146,'(種目・作業用)'!$A$2:$D$43,3,FALSE))</f>
        <v/>
      </c>
      <c r="V146" s="3" t="str">
        <f>IF($S146="","",VLOOKUP($S146,'(種目・作業用)'!$A$2:$D$43,4,FALSE))</f>
        <v/>
      </c>
      <c r="W146" s="28" t="str">
        <f t="shared" si="35"/>
        <v/>
      </c>
      <c r="X146" s="4" t="str">
        <f t="shared" si="36"/>
        <v xml:space="preserve"> </v>
      </c>
      <c r="Y146" s="4" t="str">
        <f t="shared" si="37"/>
        <v/>
      </c>
      <c r="Z146" s="4" t="str">
        <f t="shared" si="42"/>
        <v/>
      </c>
      <c r="AA146" s="4" t="str">
        <f t="shared" si="38"/>
        <v/>
      </c>
      <c r="AB146" s="5" t="str">
        <f t="shared" si="41"/>
        <v/>
      </c>
      <c r="AC146" s="4" t="str">
        <f t="shared" si="39"/>
        <v/>
      </c>
      <c r="AD146" s="4" t="str">
        <f t="shared" si="29"/>
        <v/>
      </c>
      <c r="AE146" s="4"/>
      <c r="AF146" s="4" t="str">
        <f t="shared" si="40"/>
        <v/>
      </c>
      <c r="AG146" s="91" t="s">
        <v>890</v>
      </c>
      <c r="AI146" s="89" t="str">
        <f t="shared" si="43"/>
        <v>　</v>
      </c>
    </row>
    <row r="147" spans="1:37" ht="22.5" customHeight="1" x14ac:dyDescent="0.15">
      <c r="A147" s="92">
        <v>96</v>
      </c>
      <c r="B147" s="14"/>
      <c r="C147" s="14"/>
      <c r="D147" s="14"/>
      <c r="E147" s="9"/>
      <c r="F147" s="14"/>
      <c r="G147" s="127"/>
      <c r="H147" s="128"/>
      <c r="I147" s="15"/>
      <c r="J147" s="67" t="s">
        <v>1186</v>
      </c>
      <c r="K147" s="16"/>
      <c r="L147" s="67" t="s">
        <v>1187</v>
      </c>
      <c r="M147" s="17"/>
      <c r="N147" s="18"/>
      <c r="R147" s="4" t="str">
        <f t="shared" si="33"/>
        <v/>
      </c>
      <c r="S147" s="27" t="str">
        <f t="shared" si="34"/>
        <v/>
      </c>
      <c r="T147" s="3" t="str">
        <f>IF($S147="","",VLOOKUP($S147,'(種目・作業用)'!$A$2:$D$43,2,FALSE))</f>
        <v/>
      </c>
      <c r="U147" s="3" t="str">
        <f>IF($S147="","",VLOOKUP($S147,'(種目・作業用)'!$A$2:$D$43,3,FALSE))</f>
        <v/>
      </c>
      <c r="V147" s="3" t="str">
        <f>IF($S147="","",VLOOKUP($S147,'(種目・作業用)'!$A$2:$D$43,4,FALSE))</f>
        <v/>
      </c>
      <c r="W147" s="28" t="str">
        <f t="shared" si="35"/>
        <v/>
      </c>
      <c r="X147" s="4" t="str">
        <f t="shared" si="36"/>
        <v xml:space="preserve"> </v>
      </c>
      <c r="Y147" s="4" t="str">
        <f t="shared" si="37"/>
        <v/>
      </c>
      <c r="Z147" s="4" t="str">
        <f t="shared" si="42"/>
        <v/>
      </c>
      <c r="AA147" s="4" t="str">
        <f t="shared" si="38"/>
        <v/>
      </c>
      <c r="AB147" s="5" t="str">
        <f t="shared" si="41"/>
        <v/>
      </c>
      <c r="AC147" s="4" t="str">
        <f t="shared" si="39"/>
        <v/>
      </c>
      <c r="AD147" s="4" t="str">
        <f t="shared" si="29"/>
        <v/>
      </c>
      <c r="AE147" s="4"/>
      <c r="AF147" s="4" t="str">
        <f t="shared" si="40"/>
        <v/>
      </c>
      <c r="AG147" s="91" t="s">
        <v>890</v>
      </c>
      <c r="AI147" s="89" t="str">
        <f t="shared" si="43"/>
        <v>　</v>
      </c>
    </row>
    <row r="148" spans="1:37" ht="22.5" customHeight="1" x14ac:dyDescent="0.15">
      <c r="A148" s="92">
        <v>97</v>
      </c>
      <c r="B148" s="14"/>
      <c r="C148" s="14"/>
      <c r="D148" s="14"/>
      <c r="E148" s="9"/>
      <c r="F148" s="14"/>
      <c r="G148" s="127"/>
      <c r="H148" s="128"/>
      <c r="I148" s="15"/>
      <c r="J148" s="67" t="s">
        <v>1186</v>
      </c>
      <c r="K148" s="16"/>
      <c r="L148" s="67" t="s">
        <v>1187</v>
      </c>
      <c r="M148" s="17"/>
      <c r="N148" s="18"/>
      <c r="R148" s="4" t="str">
        <f t="shared" si="33"/>
        <v/>
      </c>
      <c r="S148" s="27" t="str">
        <f t="shared" si="34"/>
        <v/>
      </c>
      <c r="T148" s="3" t="str">
        <f>IF($S148="","",VLOOKUP($S148,'(種目・作業用)'!$A$2:$D$43,2,FALSE))</f>
        <v/>
      </c>
      <c r="U148" s="3" t="str">
        <f>IF($S148="","",VLOOKUP($S148,'(種目・作業用)'!$A$2:$D$43,3,FALSE))</f>
        <v/>
      </c>
      <c r="V148" s="3" t="str">
        <f>IF($S148="","",VLOOKUP($S148,'(種目・作業用)'!$A$2:$D$43,4,FALSE))</f>
        <v/>
      </c>
      <c r="W148" s="28" t="str">
        <f t="shared" si="35"/>
        <v/>
      </c>
      <c r="X148" s="4" t="str">
        <f t="shared" si="36"/>
        <v xml:space="preserve"> </v>
      </c>
      <c r="Y148" s="4" t="str">
        <f t="shared" si="37"/>
        <v/>
      </c>
      <c r="Z148" s="4" t="str">
        <f t="shared" si="42"/>
        <v/>
      </c>
      <c r="AA148" s="4" t="str">
        <f t="shared" si="38"/>
        <v/>
      </c>
      <c r="AB148" s="5" t="str">
        <f t="shared" si="41"/>
        <v/>
      </c>
      <c r="AC148" s="4" t="str">
        <f t="shared" si="39"/>
        <v/>
      </c>
      <c r="AD148" s="4" t="str">
        <f t="shared" si="29"/>
        <v/>
      </c>
      <c r="AE148" s="4"/>
      <c r="AF148" s="4" t="str">
        <f t="shared" si="40"/>
        <v/>
      </c>
      <c r="AG148" s="91" t="s">
        <v>890</v>
      </c>
      <c r="AI148" s="89" t="str">
        <f t="shared" si="43"/>
        <v>　</v>
      </c>
    </row>
    <row r="149" spans="1:37" ht="22.5" customHeight="1" x14ac:dyDescent="0.15">
      <c r="A149" s="92">
        <v>98</v>
      </c>
      <c r="B149" s="14"/>
      <c r="C149" s="14"/>
      <c r="D149" s="14"/>
      <c r="E149" s="9"/>
      <c r="F149" s="14"/>
      <c r="G149" s="127"/>
      <c r="H149" s="128"/>
      <c r="I149" s="15"/>
      <c r="J149" s="67" t="s">
        <v>1186</v>
      </c>
      <c r="K149" s="16"/>
      <c r="L149" s="67" t="s">
        <v>1187</v>
      </c>
      <c r="M149" s="17"/>
      <c r="N149" s="18"/>
      <c r="R149" s="4" t="str">
        <f t="shared" si="33"/>
        <v/>
      </c>
      <c r="S149" s="27" t="str">
        <f t="shared" si="34"/>
        <v/>
      </c>
      <c r="T149" s="3" t="str">
        <f>IF($S149="","",VLOOKUP($S149,'(種目・作業用)'!$A$2:$D$43,2,FALSE))</f>
        <v/>
      </c>
      <c r="U149" s="3" t="str">
        <f>IF($S149="","",VLOOKUP($S149,'(種目・作業用)'!$A$2:$D$43,3,FALSE))</f>
        <v/>
      </c>
      <c r="V149" s="3" t="str">
        <f>IF($S149="","",VLOOKUP($S149,'(種目・作業用)'!$A$2:$D$43,4,FALSE))</f>
        <v/>
      </c>
      <c r="W149" s="28" t="str">
        <f t="shared" si="35"/>
        <v/>
      </c>
      <c r="X149" s="4" t="str">
        <f t="shared" si="36"/>
        <v xml:space="preserve"> </v>
      </c>
      <c r="Y149" s="4" t="str">
        <f t="shared" si="37"/>
        <v/>
      </c>
      <c r="Z149" s="4" t="str">
        <f t="shared" si="42"/>
        <v/>
      </c>
      <c r="AA149" s="4" t="str">
        <f t="shared" si="38"/>
        <v/>
      </c>
      <c r="AB149" s="5" t="str">
        <f t="shared" si="41"/>
        <v/>
      </c>
      <c r="AC149" s="4" t="str">
        <f t="shared" si="39"/>
        <v/>
      </c>
      <c r="AD149" s="4" t="str">
        <f t="shared" si="29"/>
        <v/>
      </c>
      <c r="AE149" s="4"/>
      <c r="AF149" s="4" t="str">
        <f t="shared" si="40"/>
        <v/>
      </c>
      <c r="AG149" s="91" t="s">
        <v>890</v>
      </c>
      <c r="AI149" s="89" t="str">
        <f t="shared" si="43"/>
        <v>　</v>
      </c>
    </row>
    <row r="150" spans="1:37" ht="22.5" customHeight="1" x14ac:dyDescent="0.15">
      <c r="A150" s="92">
        <v>99</v>
      </c>
      <c r="B150" s="14"/>
      <c r="C150" s="14"/>
      <c r="D150" s="14"/>
      <c r="E150" s="9"/>
      <c r="F150" s="14"/>
      <c r="G150" s="127"/>
      <c r="H150" s="128"/>
      <c r="I150" s="15"/>
      <c r="J150" s="67" t="s">
        <v>1186</v>
      </c>
      <c r="K150" s="16"/>
      <c r="L150" s="67" t="s">
        <v>1187</v>
      </c>
      <c r="M150" s="17"/>
      <c r="N150" s="18"/>
      <c r="R150" s="4" t="str">
        <f t="shared" si="33"/>
        <v/>
      </c>
      <c r="S150" s="27" t="str">
        <f t="shared" si="34"/>
        <v/>
      </c>
      <c r="T150" s="3" t="str">
        <f>IF($S150="","",VLOOKUP($S150,'(種目・作業用)'!$A$2:$D$43,2,FALSE))</f>
        <v/>
      </c>
      <c r="U150" s="3" t="str">
        <f>IF($S150="","",VLOOKUP($S150,'(種目・作業用)'!$A$2:$D$43,3,FALSE))</f>
        <v/>
      </c>
      <c r="V150" s="3" t="str">
        <f>IF($S150="","",VLOOKUP($S150,'(種目・作業用)'!$A$2:$D$43,4,FALSE))</f>
        <v/>
      </c>
      <c r="W150" s="28" t="str">
        <f t="shared" si="35"/>
        <v/>
      </c>
      <c r="X150" s="4" t="str">
        <f t="shared" si="36"/>
        <v xml:space="preserve"> </v>
      </c>
      <c r="Y150" s="4" t="str">
        <f t="shared" si="37"/>
        <v/>
      </c>
      <c r="Z150" s="4" t="str">
        <f t="shared" si="42"/>
        <v/>
      </c>
      <c r="AA150" s="4" t="str">
        <f t="shared" si="38"/>
        <v/>
      </c>
      <c r="AB150" s="5" t="str">
        <f t="shared" si="41"/>
        <v/>
      </c>
      <c r="AC150" s="4" t="str">
        <f t="shared" si="39"/>
        <v/>
      </c>
      <c r="AD150" s="4" t="str">
        <f t="shared" si="29"/>
        <v/>
      </c>
      <c r="AE150" s="4"/>
      <c r="AF150" s="4" t="str">
        <f t="shared" si="40"/>
        <v/>
      </c>
      <c r="AG150" s="91" t="s">
        <v>890</v>
      </c>
      <c r="AI150" s="89" t="str">
        <f t="shared" si="43"/>
        <v>　</v>
      </c>
    </row>
    <row r="151" spans="1:37" ht="22.5" customHeight="1" x14ac:dyDescent="0.15">
      <c r="A151" s="109">
        <v>100</v>
      </c>
      <c r="B151" s="14"/>
      <c r="C151" s="14"/>
      <c r="D151" s="14"/>
      <c r="E151" s="9"/>
      <c r="F151" s="14"/>
      <c r="G151" s="127"/>
      <c r="H151" s="128"/>
      <c r="I151" s="15"/>
      <c r="J151" s="68" t="s">
        <v>1186</v>
      </c>
      <c r="K151" s="16"/>
      <c r="L151" s="68" t="s">
        <v>1187</v>
      </c>
      <c r="M151" s="17"/>
      <c r="N151" s="18"/>
      <c r="R151" s="4" t="str">
        <f t="shared" si="33"/>
        <v/>
      </c>
      <c r="S151" s="27" t="str">
        <f t="shared" si="34"/>
        <v/>
      </c>
      <c r="T151" s="3" t="str">
        <f>IF($S151="","",VLOOKUP($S151,'(種目・作業用)'!$A$2:$D$43,2,FALSE))</f>
        <v/>
      </c>
      <c r="U151" s="3" t="str">
        <f>IF($S151="","",VLOOKUP($S151,'(種目・作業用)'!$A$2:$D$43,3,FALSE))</f>
        <v/>
      </c>
      <c r="V151" s="3" t="str">
        <f>IF($S151="","",VLOOKUP($S151,'(種目・作業用)'!$A$2:$D$43,4,FALSE))</f>
        <v/>
      </c>
      <c r="W151" s="28" t="str">
        <f t="shared" si="35"/>
        <v/>
      </c>
      <c r="X151" s="4" t="str">
        <f t="shared" si="36"/>
        <v xml:space="preserve"> </v>
      </c>
      <c r="Y151" s="4" t="str">
        <f t="shared" si="37"/>
        <v/>
      </c>
      <c r="Z151" s="4" t="str">
        <f t="shared" si="42"/>
        <v/>
      </c>
      <c r="AA151" s="4" t="str">
        <f t="shared" si="38"/>
        <v/>
      </c>
      <c r="AB151" s="5" t="str">
        <f t="shared" si="41"/>
        <v/>
      </c>
      <c r="AC151" s="4" t="str">
        <f t="shared" si="39"/>
        <v/>
      </c>
      <c r="AD151" s="4" t="str">
        <f>IF(ISBLANK(F151),"",IF(F151="男",1,2))</f>
        <v/>
      </c>
      <c r="AE151" s="4"/>
      <c r="AF151" s="4" t="str">
        <f t="shared" si="40"/>
        <v/>
      </c>
      <c r="AG151" s="91" t="s">
        <v>890</v>
      </c>
      <c r="AI151" s="89" t="str">
        <f t="shared" si="43"/>
        <v>　</v>
      </c>
    </row>
    <row r="152" spans="1:37" ht="22.5" customHeight="1" x14ac:dyDescent="0.15">
      <c r="A152" s="94"/>
      <c r="B152" s="95"/>
      <c r="C152" s="95"/>
      <c r="D152" s="95"/>
      <c r="E152" s="95"/>
      <c r="F152" s="95"/>
      <c r="G152" s="96" t="s">
        <v>1207</v>
      </c>
      <c r="H152" s="135">
        <f>$H$32</f>
        <v>0</v>
      </c>
      <c r="I152" s="135"/>
      <c r="J152" s="135"/>
      <c r="K152" s="135"/>
      <c r="L152" s="135"/>
      <c r="M152" s="135"/>
      <c r="N152" s="97" t="s">
        <v>14</v>
      </c>
    </row>
    <row r="153" spans="1:37" ht="7.5" customHeight="1" x14ac:dyDescent="0.15">
      <c r="A153" s="98"/>
      <c r="B153" s="98"/>
      <c r="C153" s="98"/>
      <c r="D153" s="98"/>
      <c r="E153" s="98"/>
      <c r="F153" s="98"/>
      <c r="G153" s="99"/>
      <c r="H153" s="100"/>
      <c r="I153" s="100"/>
      <c r="J153" s="100"/>
      <c r="K153" s="100"/>
      <c r="L153" s="100"/>
      <c r="M153" s="100"/>
      <c r="N153" s="101"/>
    </row>
    <row r="154" spans="1:37" ht="22.5" customHeight="1" x14ac:dyDescent="0.15">
      <c r="A154" s="133" t="s">
        <v>1142</v>
      </c>
      <c r="B154" s="133"/>
      <c r="C154" s="133"/>
      <c r="D154" s="133"/>
      <c r="E154" s="133"/>
      <c r="F154" s="133"/>
      <c r="G154" s="133"/>
      <c r="H154" s="133"/>
      <c r="I154" s="133"/>
      <c r="J154" s="133"/>
      <c r="K154" s="133"/>
      <c r="L154" s="133"/>
      <c r="M154" s="133"/>
      <c r="N154" s="133"/>
    </row>
    <row r="155" spans="1:37" ht="7.5" customHeight="1" x14ac:dyDescent="0.15">
      <c r="A155" s="84"/>
      <c r="B155" s="84"/>
      <c r="C155" s="84"/>
      <c r="D155" s="84"/>
      <c r="E155" s="84"/>
      <c r="F155" s="84"/>
      <c r="G155" s="84"/>
      <c r="H155" s="84"/>
      <c r="I155" s="84"/>
      <c r="J155" s="84"/>
      <c r="K155" s="84"/>
      <c r="L155" s="84"/>
      <c r="M155" s="84"/>
      <c r="N155" s="84"/>
    </row>
    <row r="156" spans="1:37" x14ac:dyDescent="0.15">
      <c r="A156" s="84"/>
      <c r="B156" s="84"/>
      <c r="C156" s="84" t="s">
        <v>15</v>
      </c>
      <c r="D156" s="84"/>
      <c r="E156" s="84"/>
      <c r="F156" s="84"/>
      <c r="G156" s="84"/>
      <c r="H156" s="84"/>
      <c r="I156" s="84"/>
      <c r="J156" s="84"/>
      <c r="K156" s="84"/>
      <c r="L156" s="84"/>
      <c r="M156" s="84"/>
      <c r="N156" s="84"/>
    </row>
    <row r="157" spans="1:37" s="102" customFormat="1" x14ac:dyDescent="0.15">
      <c r="A157" s="106"/>
      <c r="B157" s="106"/>
      <c r="C157" s="106"/>
      <c r="D157" s="106"/>
      <c r="E157" s="106"/>
      <c r="F157" s="106"/>
      <c r="G157" s="106"/>
      <c r="H157" s="106"/>
      <c r="I157" s="106"/>
      <c r="J157" s="106"/>
      <c r="K157" s="106"/>
      <c r="L157" s="106"/>
      <c r="M157" s="106"/>
      <c r="N157" s="106"/>
      <c r="R157" s="71"/>
      <c r="S157" s="72"/>
      <c r="T157" s="71"/>
      <c r="U157" s="71"/>
      <c r="V157" s="71"/>
      <c r="W157" s="71"/>
      <c r="X157" s="71"/>
      <c r="Y157" s="71"/>
      <c r="Z157" s="73"/>
      <c r="AA157" s="71"/>
      <c r="AB157" s="74"/>
      <c r="AC157" s="71"/>
      <c r="AD157" s="73"/>
      <c r="AE157" s="71"/>
      <c r="AF157" s="71"/>
      <c r="AG157" s="103"/>
      <c r="AH157" s="103"/>
      <c r="AI157" s="104"/>
      <c r="AJ157" s="105"/>
      <c r="AK157" s="105"/>
    </row>
    <row r="158" spans="1:37" s="102" customFormat="1" x14ac:dyDescent="0.15">
      <c r="A158" s="106"/>
      <c r="B158" s="106"/>
      <c r="C158" s="134">
        <f ca="1">TODAY()</f>
        <v>43587</v>
      </c>
      <c r="D158" s="134"/>
      <c r="E158" s="106"/>
      <c r="F158" s="106"/>
      <c r="G158" s="106"/>
      <c r="H158" s="106"/>
      <c r="I158" s="106"/>
      <c r="J158" s="106"/>
      <c r="K158" s="106"/>
      <c r="L158" s="106"/>
      <c r="M158" s="106"/>
      <c r="N158" s="106"/>
      <c r="R158" s="71"/>
      <c r="S158" s="72"/>
      <c r="T158" s="71"/>
      <c r="U158" s="71"/>
      <c r="V158" s="71"/>
      <c r="W158" s="71"/>
      <c r="X158" s="71"/>
      <c r="Y158" s="71"/>
      <c r="Z158" s="73"/>
      <c r="AA158" s="71"/>
      <c r="AB158" s="74"/>
      <c r="AC158" s="71"/>
      <c r="AD158" s="73"/>
      <c r="AE158" s="71"/>
      <c r="AF158" s="71"/>
      <c r="AG158" s="103"/>
      <c r="AH158" s="103"/>
      <c r="AI158" s="104"/>
      <c r="AJ158" s="105"/>
      <c r="AK158" s="105"/>
    </row>
    <row r="159" spans="1:37" s="102" customFormat="1" ht="22.5" customHeight="1" x14ac:dyDescent="0.15">
      <c r="A159" s="106"/>
      <c r="B159" s="106"/>
      <c r="C159" s="106"/>
      <c r="D159" s="106"/>
      <c r="E159" s="106"/>
      <c r="G159" s="138">
        <f>'基礎データ（最初に入力してください）'!$C$2</f>
        <v>0</v>
      </c>
      <c r="H159" s="124"/>
      <c r="I159" s="124"/>
      <c r="J159" s="124"/>
      <c r="K159" s="124"/>
      <c r="L159" s="124"/>
      <c r="M159" s="124"/>
      <c r="N159" s="106"/>
      <c r="R159" s="71"/>
      <c r="S159" s="72"/>
      <c r="T159" s="71"/>
      <c r="U159" s="71"/>
      <c r="V159" s="71"/>
      <c r="W159" s="71"/>
      <c r="X159" s="71"/>
      <c r="Y159" s="71"/>
      <c r="Z159" s="73"/>
      <c r="AA159" s="71"/>
      <c r="AB159" s="74"/>
      <c r="AC159" s="71"/>
      <c r="AD159" s="73"/>
      <c r="AE159" s="71"/>
      <c r="AF159" s="71"/>
      <c r="AG159" s="103"/>
      <c r="AH159" s="103"/>
      <c r="AI159" s="104"/>
      <c r="AJ159" s="105"/>
      <c r="AK159" s="105"/>
    </row>
    <row r="160" spans="1:37" s="102" customFormat="1" ht="22.5" customHeight="1" x14ac:dyDescent="0.15">
      <c r="A160" s="106"/>
      <c r="B160" s="106"/>
      <c r="C160" s="106"/>
      <c r="D160" s="106"/>
      <c r="E160" s="106"/>
      <c r="F160" s="106"/>
      <c r="G160" s="107" t="s">
        <v>17</v>
      </c>
      <c r="H160" s="124">
        <f>'基礎データ（最初に入力してください）'!$C$4</f>
        <v>0</v>
      </c>
      <c r="I160" s="124"/>
      <c r="J160" s="124"/>
      <c r="K160" s="124"/>
      <c r="L160" s="124"/>
      <c r="M160" s="108" t="s">
        <v>14</v>
      </c>
      <c r="N160" s="106"/>
      <c r="R160" s="71"/>
      <c r="S160" s="72"/>
      <c r="T160" s="71"/>
      <c r="U160" s="71"/>
      <c r="V160" s="71"/>
      <c r="W160" s="71"/>
      <c r="X160" s="71"/>
      <c r="Y160" s="71"/>
      <c r="Z160" s="73"/>
      <c r="AA160" s="71"/>
      <c r="AB160" s="74"/>
      <c r="AC160" s="71"/>
      <c r="AD160" s="73"/>
      <c r="AE160" s="71"/>
      <c r="AF160" s="71"/>
      <c r="AG160" s="103"/>
      <c r="AH160" s="103"/>
      <c r="AI160" s="104"/>
      <c r="AJ160" s="105"/>
      <c r="AK160" s="105"/>
    </row>
    <row r="161" spans="1:14" x14ac:dyDescent="0.15">
      <c r="A161" s="84"/>
      <c r="B161" s="84"/>
      <c r="C161" s="84"/>
      <c r="D161" s="84"/>
      <c r="E161" s="84"/>
      <c r="F161" s="84"/>
      <c r="G161" s="84"/>
      <c r="H161" s="84"/>
      <c r="I161" s="84"/>
      <c r="J161" s="84"/>
      <c r="K161" s="84"/>
      <c r="L161" s="84"/>
      <c r="M161" s="84"/>
      <c r="N161" s="84"/>
    </row>
    <row r="201" spans="5:34" x14ac:dyDescent="0.15">
      <c r="E201" s="110" t="s">
        <v>3</v>
      </c>
      <c r="F201" s="110" t="s">
        <v>4</v>
      </c>
      <c r="G201" s="110" t="s">
        <v>5</v>
      </c>
      <c r="H201" s="110"/>
      <c r="I201" s="110"/>
      <c r="J201" s="110"/>
      <c r="K201" s="110"/>
      <c r="L201" s="110"/>
      <c r="M201" s="110"/>
      <c r="N201" s="110"/>
      <c r="O201" s="110"/>
      <c r="P201" s="110"/>
      <c r="Q201" s="110"/>
      <c r="R201" s="111" t="s">
        <v>523</v>
      </c>
      <c r="S201" s="112"/>
      <c r="AB201" s="24" t="s">
        <v>518</v>
      </c>
      <c r="AG201" s="110" t="s">
        <v>881</v>
      </c>
      <c r="AH201" s="113" t="s">
        <v>885</v>
      </c>
    </row>
    <row r="202" spans="5:34" x14ac:dyDescent="0.15">
      <c r="E202" s="110">
        <v>1</v>
      </c>
      <c r="F202" s="110" t="s">
        <v>7</v>
      </c>
      <c r="G202" s="110" t="s">
        <v>1171</v>
      </c>
      <c r="H202" s="110"/>
      <c r="I202" s="110"/>
      <c r="J202" s="110"/>
      <c r="K202" s="110"/>
      <c r="L202" s="110"/>
      <c r="M202" s="110"/>
      <c r="N202" s="110"/>
      <c r="O202" s="110"/>
      <c r="P202" s="110"/>
      <c r="Q202" s="110"/>
      <c r="R202" s="111" t="s">
        <v>524</v>
      </c>
      <c r="S202" s="112">
        <v>100000000</v>
      </c>
      <c r="AB202" s="24" t="s">
        <v>519</v>
      </c>
      <c r="AG202" s="110" t="s">
        <v>886</v>
      </c>
      <c r="AH202" s="113" t="s">
        <v>870</v>
      </c>
    </row>
    <row r="203" spans="5:34" x14ac:dyDescent="0.15">
      <c r="E203" s="110">
        <v>2</v>
      </c>
      <c r="F203" s="110" t="s">
        <v>8</v>
      </c>
      <c r="G203" s="110" t="s">
        <v>1145</v>
      </c>
      <c r="H203" s="110"/>
      <c r="I203" s="110"/>
      <c r="J203" s="110"/>
      <c r="K203" s="110"/>
      <c r="L203" s="110"/>
      <c r="M203" s="110"/>
      <c r="N203" s="110"/>
      <c r="O203" s="110"/>
      <c r="P203" s="110"/>
      <c r="Q203" s="110"/>
      <c r="R203" s="111" t="s">
        <v>525</v>
      </c>
      <c r="S203" s="112">
        <v>110000000</v>
      </c>
      <c r="AB203" s="24" t="s">
        <v>522</v>
      </c>
      <c r="AG203" s="110" t="s">
        <v>887</v>
      </c>
      <c r="AH203" s="113" t="s">
        <v>871</v>
      </c>
    </row>
    <row r="204" spans="5:34" x14ac:dyDescent="0.15">
      <c r="E204" s="110">
        <v>3</v>
      </c>
      <c r="F204" s="110"/>
      <c r="G204" s="110" t="s">
        <v>1174</v>
      </c>
      <c r="H204" s="110"/>
      <c r="I204" s="110"/>
      <c r="J204" s="110"/>
      <c r="K204" s="110"/>
      <c r="L204" s="110"/>
      <c r="M204" s="110"/>
      <c r="N204" s="110"/>
      <c r="O204" s="110"/>
      <c r="P204" s="110"/>
      <c r="Q204" s="110"/>
      <c r="R204" s="111" t="s">
        <v>526</v>
      </c>
      <c r="S204" s="112">
        <v>120000000</v>
      </c>
      <c r="AB204" s="24" t="s">
        <v>520</v>
      </c>
      <c r="AG204" s="110" t="s">
        <v>888</v>
      </c>
      <c r="AH204" s="113" t="s">
        <v>872</v>
      </c>
    </row>
    <row r="205" spans="5:34" x14ac:dyDescent="0.15">
      <c r="E205" s="110">
        <v>4</v>
      </c>
      <c r="F205" s="110"/>
      <c r="G205" s="110" t="s">
        <v>1146</v>
      </c>
      <c r="H205" s="110"/>
      <c r="I205" s="110"/>
      <c r="J205" s="110"/>
      <c r="K205" s="110"/>
      <c r="L205" s="110"/>
      <c r="M205" s="110"/>
      <c r="N205" s="110"/>
      <c r="O205" s="110"/>
      <c r="P205" s="110"/>
      <c r="Q205" s="110"/>
      <c r="R205" s="111" t="s">
        <v>527</v>
      </c>
      <c r="S205" s="112">
        <v>130000000</v>
      </c>
      <c r="AB205" s="24" t="s">
        <v>521</v>
      </c>
      <c r="AG205" s="110" t="s">
        <v>889</v>
      </c>
      <c r="AH205" s="113" t="s">
        <v>873</v>
      </c>
    </row>
    <row r="206" spans="5:34" x14ac:dyDescent="0.15">
      <c r="E206" s="110">
        <v>5</v>
      </c>
      <c r="F206" s="110"/>
      <c r="G206" s="110" t="s">
        <v>1176</v>
      </c>
      <c r="H206" s="110"/>
      <c r="I206" s="110"/>
      <c r="J206" s="110"/>
      <c r="K206" s="110"/>
      <c r="L206" s="110"/>
      <c r="M206" s="110"/>
      <c r="N206" s="110"/>
      <c r="O206" s="110"/>
      <c r="P206" s="110"/>
      <c r="Q206" s="110"/>
      <c r="R206" s="111" t="s">
        <v>528</v>
      </c>
      <c r="S206" s="112">
        <v>140000000</v>
      </c>
      <c r="AG206" s="110" t="s">
        <v>890</v>
      </c>
      <c r="AH206" s="113" t="s">
        <v>874</v>
      </c>
    </row>
    <row r="207" spans="5:34" x14ac:dyDescent="0.15">
      <c r="E207" s="110">
        <v>6</v>
      </c>
      <c r="F207" s="110"/>
      <c r="G207" s="110" t="s">
        <v>1179</v>
      </c>
      <c r="H207" s="110"/>
      <c r="I207" s="110"/>
      <c r="J207" s="110"/>
      <c r="K207" s="110"/>
      <c r="L207" s="110"/>
      <c r="M207" s="110"/>
      <c r="N207" s="110"/>
      <c r="O207" s="110"/>
      <c r="P207" s="110"/>
      <c r="Q207" s="110"/>
      <c r="R207" s="111" t="s">
        <v>529</v>
      </c>
      <c r="S207" s="112">
        <v>200000000</v>
      </c>
      <c r="AG207" s="110" t="s">
        <v>891</v>
      </c>
      <c r="AH207" s="113" t="s">
        <v>875</v>
      </c>
    </row>
    <row r="208" spans="5:34" x14ac:dyDescent="0.15">
      <c r="E208" s="110" t="s">
        <v>1143</v>
      </c>
      <c r="F208" s="110"/>
      <c r="G208" s="110" t="s">
        <v>1151</v>
      </c>
      <c r="H208" s="110"/>
      <c r="I208" s="110"/>
      <c r="J208" s="110"/>
      <c r="K208" s="110"/>
      <c r="L208" s="110"/>
      <c r="M208" s="110"/>
      <c r="N208" s="110"/>
      <c r="O208" s="110"/>
      <c r="P208" s="110"/>
      <c r="Q208" s="110"/>
      <c r="R208" s="111" t="s">
        <v>530</v>
      </c>
      <c r="S208" s="112">
        <v>210000000</v>
      </c>
      <c r="AG208" s="110" t="s">
        <v>892</v>
      </c>
      <c r="AH208" s="113" t="s">
        <v>876</v>
      </c>
    </row>
    <row r="209" spans="5:34" x14ac:dyDescent="0.15">
      <c r="E209" s="110" t="s">
        <v>1144</v>
      </c>
      <c r="F209" s="110"/>
      <c r="G209" s="110" t="s">
        <v>1181</v>
      </c>
      <c r="H209" s="110"/>
      <c r="I209" s="110"/>
      <c r="J209" s="110"/>
      <c r="K209" s="110"/>
      <c r="L209" s="110"/>
      <c r="M209" s="110"/>
      <c r="N209" s="110"/>
      <c r="O209" s="110"/>
      <c r="P209" s="110"/>
      <c r="Q209" s="110"/>
      <c r="R209" s="111" t="s">
        <v>531</v>
      </c>
      <c r="S209" s="112">
        <v>220000000</v>
      </c>
      <c r="AG209" s="110" t="s">
        <v>893</v>
      </c>
      <c r="AH209" s="113" t="s">
        <v>877</v>
      </c>
    </row>
    <row r="210" spans="5:34" x14ac:dyDescent="0.15">
      <c r="E210" s="110"/>
      <c r="F210" s="110"/>
      <c r="G210" s="110"/>
      <c r="H210" s="110"/>
      <c r="I210" s="110"/>
      <c r="J210" s="110"/>
      <c r="K210" s="110"/>
      <c r="L210" s="110"/>
      <c r="M210" s="110"/>
      <c r="N210" s="110"/>
      <c r="O210" s="110"/>
      <c r="P210" s="110"/>
      <c r="Q210" s="110"/>
      <c r="R210" s="111" t="s">
        <v>532</v>
      </c>
      <c r="S210" s="112">
        <v>230000000</v>
      </c>
      <c r="AG210" s="110" t="s">
        <v>894</v>
      </c>
      <c r="AH210" s="113">
        <v>10</v>
      </c>
    </row>
    <row r="211" spans="5:34" x14ac:dyDescent="0.15">
      <c r="E211" s="110"/>
      <c r="F211" s="110"/>
      <c r="G211" s="110"/>
      <c r="H211" s="110"/>
      <c r="I211" s="110"/>
      <c r="J211" s="110"/>
      <c r="K211" s="110"/>
      <c r="L211" s="110"/>
      <c r="M211" s="110"/>
      <c r="N211" s="110"/>
      <c r="O211" s="110"/>
      <c r="P211" s="110"/>
      <c r="Q211" s="110"/>
      <c r="R211" s="111" t="s">
        <v>533</v>
      </c>
      <c r="S211" s="112">
        <v>240000000</v>
      </c>
      <c r="AG211" s="110" t="s">
        <v>895</v>
      </c>
      <c r="AH211" s="113">
        <v>11</v>
      </c>
    </row>
    <row r="212" spans="5:34" x14ac:dyDescent="0.15">
      <c r="E212" s="110"/>
      <c r="F212" s="110"/>
      <c r="G212" s="110"/>
      <c r="H212" s="110"/>
      <c r="I212" s="110"/>
      <c r="J212" s="110"/>
      <c r="K212" s="110"/>
      <c r="L212" s="110"/>
      <c r="M212" s="110"/>
      <c r="N212" s="110"/>
      <c r="O212" s="110"/>
      <c r="P212" s="110"/>
      <c r="Q212" s="110"/>
      <c r="R212" s="111"/>
      <c r="S212" s="112"/>
      <c r="AG212" s="110" t="s">
        <v>896</v>
      </c>
      <c r="AH212" s="113">
        <v>12</v>
      </c>
    </row>
    <row r="213" spans="5:34" x14ac:dyDescent="0.15">
      <c r="E213" s="110"/>
      <c r="F213" s="110"/>
      <c r="G213" s="110"/>
      <c r="H213" s="110"/>
      <c r="I213" s="110"/>
      <c r="J213" s="110"/>
      <c r="K213" s="110"/>
      <c r="L213" s="110"/>
      <c r="M213" s="110"/>
      <c r="N213" s="110"/>
      <c r="O213" s="110"/>
      <c r="P213" s="110"/>
      <c r="Q213" s="110"/>
      <c r="R213" s="111"/>
      <c r="S213" s="112"/>
      <c r="AG213" s="110" t="s">
        <v>897</v>
      </c>
      <c r="AH213" s="113">
        <v>13</v>
      </c>
    </row>
    <row r="214" spans="5:34" x14ac:dyDescent="0.15">
      <c r="E214" s="110"/>
      <c r="F214" s="110"/>
      <c r="G214" s="110"/>
      <c r="H214" s="110"/>
      <c r="I214" s="110"/>
      <c r="J214" s="110"/>
      <c r="K214" s="110"/>
      <c r="L214" s="110"/>
      <c r="M214" s="110"/>
      <c r="N214" s="110"/>
      <c r="O214" s="110"/>
      <c r="P214" s="110"/>
      <c r="Q214" s="110"/>
      <c r="R214" s="111"/>
      <c r="S214" s="112"/>
      <c r="AG214" s="110" t="s">
        <v>882</v>
      </c>
      <c r="AH214" s="113">
        <v>14</v>
      </c>
    </row>
    <row r="215" spans="5:34" x14ac:dyDescent="0.15">
      <c r="E215" s="110"/>
      <c r="F215" s="110"/>
      <c r="G215" s="110"/>
      <c r="H215" s="110"/>
      <c r="I215" s="110"/>
      <c r="J215" s="110"/>
      <c r="K215" s="110"/>
      <c r="L215" s="110"/>
      <c r="M215" s="110"/>
      <c r="N215" s="110"/>
      <c r="O215" s="110"/>
      <c r="P215" s="110"/>
      <c r="Q215" s="110"/>
      <c r="R215" s="111"/>
      <c r="S215" s="112"/>
      <c r="AG215" s="110" t="s">
        <v>898</v>
      </c>
      <c r="AH215" s="113">
        <v>15</v>
      </c>
    </row>
    <row r="216" spans="5:34" x14ac:dyDescent="0.15">
      <c r="E216" s="110"/>
      <c r="F216" s="110"/>
      <c r="G216" s="110"/>
      <c r="H216" s="110"/>
      <c r="I216" s="110"/>
      <c r="J216" s="110"/>
      <c r="K216" s="110"/>
      <c r="L216" s="110"/>
      <c r="M216" s="110"/>
      <c r="N216" s="110"/>
      <c r="O216" s="110"/>
      <c r="P216" s="110"/>
      <c r="Q216" s="110"/>
      <c r="R216" s="111"/>
      <c r="S216" s="112"/>
      <c r="AG216" s="110" t="s">
        <v>899</v>
      </c>
      <c r="AH216" s="113">
        <v>16</v>
      </c>
    </row>
    <row r="217" spans="5:34" x14ac:dyDescent="0.15">
      <c r="E217" s="110"/>
      <c r="F217" s="110"/>
      <c r="G217" s="110"/>
      <c r="H217" s="110"/>
      <c r="I217" s="110"/>
      <c r="J217" s="110"/>
      <c r="K217" s="110"/>
      <c r="L217" s="110"/>
      <c r="M217" s="110"/>
      <c r="N217" s="110"/>
      <c r="O217" s="110"/>
      <c r="P217" s="110"/>
      <c r="Q217" s="110"/>
      <c r="R217" s="111"/>
      <c r="S217" s="112"/>
      <c r="AG217" s="110" t="s">
        <v>900</v>
      </c>
      <c r="AH217" s="113">
        <v>17</v>
      </c>
    </row>
    <row r="218" spans="5:34" x14ac:dyDescent="0.15">
      <c r="E218" s="110"/>
      <c r="F218" s="110"/>
      <c r="G218" s="110"/>
      <c r="H218" s="110"/>
      <c r="I218" s="110"/>
      <c r="J218" s="110"/>
      <c r="K218" s="110"/>
      <c r="L218" s="110"/>
      <c r="M218" s="110"/>
      <c r="N218" s="110"/>
      <c r="O218" s="110"/>
      <c r="P218" s="110"/>
      <c r="Q218" s="110"/>
      <c r="R218" s="111"/>
      <c r="S218" s="112"/>
      <c r="AG218" s="110" t="s">
        <v>901</v>
      </c>
      <c r="AH218" s="113">
        <v>18</v>
      </c>
    </row>
    <row r="219" spans="5:34" x14ac:dyDescent="0.15">
      <c r="E219" s="110"/>
      <c r="F219" s="110"/>
      <c r="G219" s="110"/>
      <c r="H219" s="110"/>
      <c r="I219" s="110"/>
      <c r="J219" s="110"/>
      <c r="K219" s="110"/>
      <c r="L219" s="110"/>
      <c r="M219" s="110"/>
      <c r="N219" s="110"/>
      <c r="O219" s="110"/>
      <c r="P219" s="110"/>
      <c r="Q219" s="110"/>
      <c r="R219" s="111"/>
      <c r="S219" s="112"/>
      <c r="AG219" s="110" t="s">
        <v>902</v>
      </c>
      <c r="AH219" s="113">
        <v>19</v>
      </c>
    </row>
    <row r="220" spans="5:34" x14ac:dyDescent="0.15">
      <c r="E220" s="110"/>
      <c r="F220" s="110"/>
      <c r="G220" s="110"/>
      <c r="H220" s="110"/>
      <c r="I220" s="110"/>
      <c r="J220" s="110"/>
      <c r="K220" s="110"/>
      <c r="L220" s="110"/>
      <c r="M220" s="110"/>
      <c r="N220" s="110"/>
      <c r="O220" s="110"/>
      <c r="P220" s="110"/>
      <c r="Q220" s="110"/>
      <c r="R220" s="111"/>
      <c r="S220" s="112"/>
      <c r="AG220" s="110" t="s">
        <v>903</v>
      </c>
      <c r="AH220" s="113">
        <v>20</v>
      </c>
    </row>
    <row r="221" spans="5:34" x14ac:dyDescent="0.15">
      <c r="E221" s="110"/>
      <c r="F221" s="110"/>
      <c r="G221" s="110"/>
      <c r="H221" s="110"/>
      <c r="I221" s="110"/>
      <c r="J221" s="110"/>
      <c r="K221" s="110"/>
      <c r="L221" s="110"/>
      <c r="M221" s="110"/>
      <c r="N221" s="110"/>
      <c r="O221" s="110"/>
      <c r="P221" s="110"/>
      <c r="Q221" s="110"/>
      <c r="R221" s="111"/>
      <c r="S221" s="112"/>
      <c r="AG221" s="110" t="s">
        <v>904</v>
      </c>
      <c r="AH221" s="113">
        <v>21</v>
      </c>
    </row>
    <row r="222" spans="5:34" x14ac:dyDescent="0.15">
      <c r="E222" s="110"/>
      <c r="F222" s="110"/>
      <c r="G222" s="110"/>
      <c r="H222" s="110"/>
      <c r="I222" s="110"/>
      <c r="J222" s="110"/>
      <c r="K222" s="110"/>
      <c r="L222" s="110"/>
      <c r="M222" s="110"/>
      <c r="N222" s="110"/>
      <c r="O222" s="110"/>
      <c r="P222" s="110"/>
      <c r="Q222" s="110"/>
      <c r="R222" s="111"/>
      <c r="S222" s="112"/>
      <c r="AG222" s="110" t="s">
        <v>905</v>
      </c>
      <c r="AH222" s="113">
        <v>22</v>
      </c>
    </row>
    <row r="223" spans="5:34" x14ac:dyDescent="0.15">
      <c r="E223" s="110"/>
      <c r="F223" s="110"/>
      <c r="G223" s="110"/>
      <c r="H223" s="110"/>
      <c r="I223" s="110"/>
      <c r="J223" s="110"/>
      <c r="K223" s="110"/>
      <c r="L223" s="110"/>
      <c r="M223" s="110"/>
      <c r="N223" s="110"/>
      <c r="O223" s="110"/>
      <c r="P223" s="110"/>
      <c r="Q223" s="110"/>
      <c r="R223" s="111"/>
      <c r="S223" s="112"/>
      <c r="AG223" s="110" t="s">
        <v>906</v>
      </c>
      <c r="AH223" s="113">
        <v>23</v>
      </c>
    </row>
    <row r="224" spans="5:34" x14ac:dyDescent="0.15">
      <c r="E224" s="110"/>
      <c r="F224" s="110"/>
      <c r="G224" s="110"/>
      <c r="H224" s="110"/>
      <c r="I224" s="110"/>
      <c r="J224" s="110"/>
      <c r="K224" s="110"/>
      <c r="L224" s="110"/>
      <c r="M224" s="110"/>
      <c r="N224" s="110"/>
      <c r="O224" s="110"/>
      <c r="P224" s="110"/>
      <c r="Q224" s="110"/>
      <c r="R224" s="111"/>
      <c r="S224" s="112"/>
      <c r="AG224" s="110" t="s">
        <v>907</v>
      </c>
      <c r="AH224" s="113">
        <v>24</v>
      </c>
    </row>
    <row r="225" spans="5:34" x14ac:dyDescent="0.15">
      <c r="E225" s="110"/>
      <c r="F225" s="110"/>
      <c r="G225" s="110"/>
      <c r="H225" s="110"/>
      <c r="I225" s="110"/>
      <c r="J225" s="110"/>
      <c r="K225" s="110"/>
      <c r="L225" s="110"/>
      <c r="M225" s="110"/>
      <c r="N225" s="110"/>
      <c r="O225" s="110"/>
      <c r="P225" s="110"/>
      <c r="Q225" s="110"/>
      <c r="R225" s="111"/>
      <c r="S225" s="112"/>
      <c r="AG225" s="110" t="s">
        <v>908</v>
      </c>
      <c r="AH225" s="113">
        <v>25</v>
      </c>
    </row>
    <row r="226" spans="5:34" x14ac:dyDescent="0.15">
      <c r="E226" s="110"/>
      <c r="F226" s="110"/>
      <c r="G226" s="110"/>
      <c r="H226" s="110"/>
      <c r="I226" s="110"/>
      <c r="J226" s="110"/>
      <c r="K226" s="110"/>
      <c r="L226" s="110"/>
      <c r="M226" s="110"/>
      <c r="N226" s="110"/>
      <c r="O226" s="110"/>
      <c r="P226" s="110"/>
      <c r="Q226" s="110"/>
      <c r="R226" s="111"/>
      <c r="S226" s="112"/>
      <c r="AG226" s="110" t="s">
        <v>909</v>
      </c>
      <c r="AH226" s="113">
        <v>26</v>
      </c>
    </row>
    <row r="227" spans="5:34" x14ac:dyDescent="0.15">
      <c r="E227" s="110"/>
      <c r="F227" s="110"/>
      <c r="G227" s="110"/>
      <c r="H227" s="110"/>
      <c r="I227" s="110"/>
      <c r="J227" s="110"/>
      <c r="K227" s="110"/>
      <c r="L227" s="110"/>
      <c r="M227" s="110"/>
      <c r="N227" s="110"/>
      <c r="O227" s="110"/>
      <c r="P227" s="110"/>
      <c r="Q227" s="110"/>
      <c r="R227" s="111"/>
      <c r="S227" s="112"/>
      <c r="AG227" s="110" t="s">
        <v>910</v>
      </c>
      <c r="AH227" s="113">
        <v>27</v>
      </c>
    </row>
    <row r="228" spans="5:34" s="89" customFormat="1" x14ac:dyDescent="0.15">
      <c r="E228" s="110"/>
      <c r="F228" s="110"/>
      <c r="G228" s="110"/>
      <c r="H228" s="110"/>
      <c r="I228" s="110"/>
      <c r="J228" s="110"/>
      <c r="K228" s="110"/>
      <c r="L228" s="110"/>
      <c r="M228" s="110"/>
      <c r="N228" s="110"/>
      <c r="O228" s="110"/>
      <c r="P228" s="110"/>
      <c r="Q228" s="110"/>
      <c r="R228" s="111"/>
      <c r="S228" s="112"/>
      <c r="T228" s="114"/>
      <c r="U228" s="114"/>
      <c r="V228" s="114"/>
      <c r="W228" s="114"/>
      <c r="X228" s="114"/>
      <c r="Y228" s="114"/>
      <c r="Z228" s="114"/>
      <c r="AA228" s="114"/>
      <c r="AB228" s="114"/>
      <c r="AC228" s="114"/>
      <c r="AD228" s="114"/>
      <c r="AE228" s="114"/>
      <c r="AF228" s="114"/>
      <c r="AG228" s="110" t="s">
        <v>911</v>
      </c>
      <c r="AH228" s="113">
        <v>28</v>
      </c>
    </row>
    <row r="229" spans="5:34" s="89" customFormat="1" x14ac:dyDescent="0.15">
      <c r="E229" s="110"/>
      <c r="F229" s="110"/>
      <c r="G229" s="110"/>
      <c r="H229" s="110"/>
      <c r="I229" s="110"/>
      <c r="J229" s="110"/>
      <c r="K229" s="110"/>
      <c r="L229" s="110"/>
      <c r="M229" s="110"/>
      <c r="N229" s="110"/>
      <c r="O229" s="110"/>
      <c r="P229" s="110"/>
      <c r="Q229" s="110"/>
      <c r="R229" s="111"/>
      <c r="S229" s="112"/>
      <c r="T229" s="114"/>
      <c r="U229" s="114"/>
      <c r="V229" s="114"/>
      <c r="W229" s="114"/>
      <c r="X229" s="114"/>
      <c r="Y229" s="114"/>
      <c r="Z229" s="114"/>
      <c r="AA229" s="114"/>
      <c r="AB229" s="114"/>
      <c r="AC229" s="114"/>
      <c r="AD229" s="114"/>
      <c r="AE229" s="114"/>
      <c r="AF229" s="114"/>
      <c r="AG229" s="110" t="s">
        <v>912</v>
      </c>
      <c r="AH229" s="113">
        <v>29</v>
      </c>
    </row>
    <row r="230" spans="5:34" s="89" customFormat="1" x14ac:dyDescent="0.15">
      <c r="E230" s="110"/>
      <c r="F230" s="110"/>
      <c r="H230" s="110"/>
      <c r="I230" s="110"/>
      <c r="J230" s="110"/>
      <c r="K230" s="110"/>
      <c r="L230" s="110"/>
      <c r="M230" s="110"/>
      <c r="N230" s="110"/>
      <c r="O230" s="110"/>
      <c r="P230" s="110"/>
      <c r="Q230" s="110"/>
      <c r="R230" s="111"/>
      <c r="S230" s="112"/>
      <c r="T230" s="114"/>
      <c r="U230" s="114"/>
      <c r="V230" s="114"/>
      <c r="W230" s="114"/>
      <c r="X230" s="114"/>
      <c r="Y230" s="114"/>
      <c r="Z230" s="114"/>
      <c r="AA230" s="114"/>
      <c r="AB230" s="114"/>
      <c r="AC230" s="114"/>
      <c r="AD230" s="114"/>
      <c r="AE230" s="114"/>
      <c r="AF230" s="114"/>
      <c r="AG230" s="110" t="s">
        <v>883</v>
      </c>
      <c r="AH230" s="113">
        <v>30</v>
      </c>
    </row>
    <row r="231" spans="5:34" s="89" customFormat="1" x14ac:dyDescent="0.15">
      <c r="E231" s="110"/>
      <c r="F231" s="110"/>
      <c r="H231" s="110"/>
      <c r="I231" s="110"/>
      <c r="J231" s="110"/>
      <c r="K231" s="110"/>
      <c r="L231" s="110"/>
      <c r="M231" s="110"/>
      <c r="N231" s="110"/>
      <c r="O231" s="110"/>
      <c r="P231" s="110"/>
      <c r="Q231" s="110"/>
      <c r="R231" s="111"/>
      <c r="S231" s="112"/>
      <c r="T231" s="114"/>
      <c r="U231" s="114"/>
      <c r="V231" s="114"/>
      <c r="W231" s="114"/>
      <c r="X231" s="114"/>
      <c r="Y231" s="114"/>
      <c r="Z231" s="114"/>
      <c r="AA231" s="114"/>
      <c r="AB231" s="114"/>
      <c r="AC231" s="114"/>
      <c r="AD231" s="114"/>
      <c r="AE231" s="114"/>
      <c r="AF231" s="114"/>
      <c r="AG231" s="110" t="s">
        <v>913</v>
      </c>
      <c r="AH231" s="113">
        <v>31</v>
      </c>
    </row>
    <row r="232" spans="5:34" s="89" customFormat="1" x14ac:dyDescent="0.15">
      <c r="E232" s="110"/>
      <c r="F232" s="110"/>
      <c r="H232" s="110"/>
      <c r="I232" s="110"/>
      <c r="J232" s="110"/>
      <c r="K232" s="110"/>
      <c r="L232" s="110"/>
      <c r="M232" s="110"/>
      <c r="N232" s="110"/>
      <c r="O232" s="110"/>
      <c r="P232" s="110"/>
      <c r="Q232" s="110"/>
      <c r="R232" s="111"/>
      <c r="S232" s="112"/>
      <c r="T232" s="114"/>
      <c r="U232" s="114"/>
      <c r="V232" s="114"/>
      <c r="W232" s="114"/>
      <c r="X232" s="114"/>
      <c r="Y232" s="114"/>
      <c r="Z232" s="114"/>
      <c r="AA232" s="114"/>
      <c r="AB232" s="114"/>
      <c r="AC232" s="114"/>
      <c r="AD232" s="114"/>
      <c r="AE232" s="114"/>
      <c r="AF232" s="114"/>
      <c r="AG232" s="110" t="s">
        <v>914</v>
      </c>
      <c r="AH232" s="113">
        <v>32</v>
      </c>
    </row>
    <row r="233" spans="5:34" s="89" customFormat="1" x14ac:dyDescent="0.15">
      <c r="R233" s="114"/>
      <c r="S233" s="115"/>
      <c r="T233" s="114"/>
      <c r="U233" s="114"/>
      <c r="V233" s="114"/>
      <c r="W233" s="114"/>
      <c r="X233" s="114"/>
      <c r="Y233" s="114"/>
      <c r="Z233" s="114"/>
      <c r="AA233" s="114"/>
      <c r="AB233" s="114"/>
      <c r="AC233" s="114"/>
      <c r="AD233" s="114"/>
      <c r="AE233" s="114"/>
      <c r="AF233" s="114"/>
      <c r="AG233" s="110" t="s">
        <v>915</v>
      </c>
      <c r="AH233" s="113">
        <v>33</v>
      </c>
    </row>
    <row r="234" spans="5:34" s="89" customFormat="1" x14ac:dyDescent="0.15">
      <c r="R234" s="114"/>
      <c r="S234" s="115"/>
      <c r="T234" s="114"/>
      <c r="U234" s="114"/>
      <c r="V234" s="114"/>
      <c r="W234" s="114"/>
      <c r="X234" s="114"/>
      <c r="Y234" s="114"/>
      <c r="Z234" s="114"/>
      <c r="AA234" s="114"/>
      <c r="AB234" s="114"/>
      <c r="AC234" s="114"/>
      <c r="AD234" s="114"/>
      <c r="AE234" s="114"/>
      <c r="AF234" s="114"/>
      <c r="AG234" s="110" t="s">
        <v>916</v>
      </c>
      <c r="AH234" s="113">
        <v>34</v>
      </c>
    </row>
    <row r="235" spans="5:34" s="89" customFormat="1" x14ac:dyDescent="0.15">
      <c r="R235" s="114"/>
      <c r="S235" s="115"/>
      <c r="T235" s="114"/>
      <c r="U235" s="114"/>
      <c r="V235" s="114"/>
      <c r="W235" s="114"/>
      <c r="X235" s="114"/>
      <c r="Y235" s="114"/>
      <c r="Z235" s="114"/>
      <c r="AA235" s="114"/>
      <c r="AB235" s="114"/>
      <c r="AC235" s="114"/>
      <c r="AD235" s="114"/>
      <c r="AE235" s="114"/>
      <c r="AF235" s="114"/>
      <c r="AG235" s="110" t="s">
        <v>917</v>
      </c>
      <c r="AH235" s="113">
        <v>35</v>
      </c>
    </row>
    <row r="236" spans="5:34" s="89" customFormat="1" x14ac:dyDescent="0.15">
      <c r="R236" s="114"/>
      <c r="S236" s="115"/>
      <c r="T236" s="114"/>
      <c r="U236" s="114"/>
      <c r="V236" s="114"/>
      <c r="W236" s="114"/>
      <c r="X236" s="114"/>
      <c r="Y236" s="114"/>
      <c r="Z236" s="114"/>
      <c r="AA236" s="114"/>
      <c r="AB236" s="114"/>
      <c r="AC236" s="114"/>
      <c r="AD236" s="114"/>
      <c r="AE236" s="114"/>
      <c r="AF236" s="114"/>
      <c r="AG236" s="110" t="s">
        <v>918</v>
      </c>
      <c r="AH236" s="113">
        <v>36</v>
      </c>
    </row>
    <row r="237" spans="5:34" s="89" customFormat="1" x14ac:dyDescent="0.15">
      <c r="R237" s="114"/>
      <c r="S237" s="115"/>
      <c r="T237" s="114"/>
      <c r="U237" s="114"/>
      <c r="V237" s="114"/>
      <c r="W237" s="114"/>
      <c r="X237" s="114"/>
      <c r="Y237" s="114"/>
      <c r="Z237" s="114"/>
      <c r="AA237" s="114"/>
      <c r="AB237" s="114"/>
      <c r="AC237" s="114"/>
      <c r="AD237" s="114"/>
      <c r="AE237" s="114"/>
      <c r="AF237" s="114"/>
      <c r="AG237" s="110" t="s">
        <v>919</v>
      </c>
      <c r="AH237" s="113">
        <v>37</v>
      </c>
    </row>
    <row r="238" spans="5:34" s="89" customFormat="1" x14ac:dyDescent="0.15">
      <c r="R238" s="114"/>
      <c r="S238" s="115"/>
      <c r="T238" s="114"/>
      <c r="U238" s="114"/>
      <c r="V238" s="114"/>
      <c r="W238" s="114"/>
      <c r="X238" s="114"/>
      <c r="Y238" s="114"/>
      <c r="Z238" s="114"/>
      <c r="AA238" s="114"/>
      <c r="AB238" s="114"/>
      <c r="AC238" s="114"/>
      <c r="AD238" s="114"/>
      <c r="AE238" s="114"/>
      <c r="AF238" s="114"/>
      <c r="AG238" s="110" t="s">
        <v>920</v>
      </c>
      <c r="AH238" s="113">
        <v>38</v>
      </c>
    </row>
    <row r="239" spans="5:34" s="89" customFormat="1" x14ac:dyDescent="0.15">
      <c r="R239" s="114"/>
      <c r="S239" s="115"/>
      <c r="T239" s="114"/>
      <c r="U239" s="114"/>
      <c r="V239" s="114"/>
      <c r="W239" s="114"/>
      <c r="X239" s="114"/>
      <c r="Y239" s="114"/>
      <c r="Z239" s="114"/>
      <c r="AA239" s="114"/>
      <c r="AB239" s="114"/>
      <c r="AC239" s="114"/>
      <c r="AD239" s="114"/>
      <c r="AE239" s="114"/>
      <c r="AF239" s="114"/>
      <c r="AG239" s="110" t="s">
        <v>921</v>
      </c>
      <c r="AH239" s="113">
        <v>39</v>
      </c>
    </row>
    <row r="240" spans="5:34" s="89" customFormat="1" x14ac:dyDescent="0.15">
      <c r="R240" s="114"/>
      <c r="S240" s="115"/>
      <c r="T240" s="114"/>
      <c r="U240" s="114"/>
      <c r="V240" s="114"/>
      <c r="W240" s="114"/>
      <c r="X240" s="114"/>
      <c r="Y240" s="114"/>
      <c r="Z240" s="114"/>
      <c r="AA240" s="114"/>
      <c r="AB240" s="114"/>
      <c r="AC240" s="114"/>
      <c r="AD240" s="114"/>
      <c r="AE240" s="114"/>
      <c r="AF240" s="114"/>
      <c r="AG240" s="110" t="s">
        <v>922</v>
      </c>
      <c r="AH240" s="113">
        <v>40</v>
      </c>
    </row>
    <row r="241" spans="18:34" s="89" customFormat="1" x14ac:dyDescent="0.15">
      <c r="R241" s="114"/>
      <c r="S241" s="115"/>
      <c r="T241" s="114"/>
      <c r="U241" s="114"/>
      <c r="V241" s="114"/>
      <c r="W241" s="114"/>
      <c r="X241" s="114"/>
      <c r="Y241" s="114"/>
      <c r="Z241" s="114"/>
      <c r="AA241" s="114"/>
      <c r="AB241" s="114"/>
      <c r="AC241" s="114"/>
      <c r="AD241" s="114"/>
      <c r="AE241" s="114"/>
      <c r="AF241" s="114"/>
      <c r="AG241" s="110" t="s">
        <v>923</v>
      </c>
      <c r="AH241" s="113">
        <v>41</v>
      </c>
    </row>
    <row r="242" spans="18:34" s="89" customFormat="1" x14ac:dyDescent="0.15">
      <c r="R242" s="114"/>
      <c r="S242" s="115"/>
      <c r="T242" s="114"/>
      <c r="U242" s="114"/>
      <c r="V242" s="114"/>
      <c r="W242" s="114"/>
      <c r="X242" s="114"/>
      <c r="Y242" s="114"/>
      <c r="Z242" s="114"/>
      <c r="AA242" s="114"/>
      <c r="AB242" s="114"/>
      <c r="AC242" s="114"/>
      <c r="AD242" s="114"/>
      <c r="AE242" s="114"/>
      <c r="AF242" s="114"/>
      <c r="AG242" s="110" t="s">
        <v>924</v>
      </c>
      <c r="AH242" s="113">
        <v>42</v>
      </c>
    </row>
    <row r="243" spans="18:34" s="89" customFormat="1" x14ac:dyDescent="0.15">
      <c r="R243" s="114"/>
      <c r="S243" s="115"/>
      <c r="T243" s="114"/>
      <c r="U243" s="114"/>
      <c r="V243" s="114"/>
      <c r="W243" s="114"/>
      <c r="X243" s="114"/>
      <c r="Y243" s="114"/>
      <c r="Z243" s="114"/>
      <c r="AA243" s="114"/>
      <c r="AB243" s="114"/>
      <c r="AC243" s="114"/>
      <c r="AD243" s="114"/>
      <c r="AE243" s="114"/>
      <c r="AF243" s="114"/>
      <c r="AG243" s="110" t="s">
        <v>925</v>
      </c>
      <c r="AH243" s="113">
        <v>43</v>
      </c>
    </row>
    <row r="244" spans="18:34" s="89" customFormat="1" x14ac:dyDescent="0.15">
      <c r="R244" s="114"/>
      <c r="S244" s="115"/>
      <c r="T244" s="114"/>
      <c r="U244" s="114"/>
      <c r="V244" s="114"/>
      <c r="W244" s="114"/>
      <c r="X244" s="114"/>
      <c r="Y244" s="114"/>
      <c r="Z244" s="114"/>
      <c r="AA244" s="114"/>
      <c r="AB244" s="114"/>
      <c r="AC244" s="114"/>
      <c r="AD244" s="114"/>
      <c r="AE244" s="114"/>
      <c r="AF244" s="114"/>
      <c r="AG244" s="110" t="s">
        <v>926</v>
      </c>
      <c r="AH244" s="113">
        <v>44</v>
      </c>
    </row>
    <row r="245" spans="18:34" s="89" customFormat="1" x14ac:dyDescent="0.15">
      <c r="R245" s="114"/>
      <c r="S245" s="115"/>
      <c r="T245" s="114"/>
      <c r="U245" s="114"/>
      <c r="V245" s="114"/>
      <c r="W245" s="114"/>
      <c r="X245" s="114"/>
      <c r="Y245" s="114"/>
      <c r="Z245" s="114"/>
      <c r="AA245" s="114"/>
      <c r="AB245" s="114"/>
      <c r="AC245" s="114"/>
      <c r="AD245" s="114"/>
      <c r="AE245" s="114"/>
      <c r="AF245" s="114"/>
      <c r="AG245" s="110" t="s">
        <v>927</v>
      </c>
      <c r="AH245" s="113">
        <v>45</v>
      </c>
    </row>
    <row r="246" spans="18:34" s="89" customFormat="1" x14ac:dyDescent="0.15">
      <c r="R246" s="114"/>
      <c r="S246" s="115"/>
      <c r="T246" s="114"/>
      <c r="U246" s="114"/>
      <c r="V246" s="114"/>
      <c r="W246" s="114"/>
      <c r="X246" s="114"/>
      <c r="Y246" s="114"/>
      <c r="Z246" s="114"/>
      <c r="AA246" s="114"/>
      <c r="AB246" s="114"/>
      <c r="AC246" s="114"/>
      <c r="AD246" s="114"/>
      <c r="AE246" s="114"/>
      <c r="AF246" s="114"/>
      <c r="AG246" s="110" t="s">
        <v>884</v>
      </c>
      <c r="AH246" s="113">
        <v>46</v>
      </c>
    </row>
    <row r="247" spans="18:34" x14ac:dyDescent="0.15">
      <c r="AG247" s="110" t="s">
        <v>928</v>
      </c>
      <c r="AH247" s="113">
        <v>47</v>
      </c>
    </row>
    <row r="248" spans="18:34" x14ac:dyDescent="0.15">
      <c r="AG248" s="110" t="s">
        <v>929</v>
      </c>
      <c r="AH248" s="113">
        <v>49</v>
      </c>
    </row>
  </sheetData>
  <mergeCells count="190">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G119:M119"/>
    <mergeCell ref="G79:M79"/>
    <mergeCell ref="H120:L120"/>
    <mergeCell ref="G25:H25"/>
    <mergeCell ref="G26:H26"/>
    <mergeCell ref="G27:H27"/>
    <mergeCell ref="G28:H28"/>
    <mergeCell ref="C43:G43"/>
    <mergeCell ref="G142:H142"/>
    <mergeCell ref="G143:H1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13:H13"/>
    <mergeCell ref="G8:H8"/>
    <mergeCell ref="G19:H19"/>
    <mergeCell ref="G47:H47"/>
    <mergeCell ref="G48:H48"/>
    <mergeCell ref="A3:B3"/>
    <mergeCell ref="H3:I3"/>
    <mergeCell ref="H4:I4"/>
    <mergeCell ref="A4:B4"/>
    <mergeCell ref="C3:G3"/>
    <mergeCell ref="H43:I43"/>
    <mergeCell ref="C4:G4"/>
    <mergeCell ref="G7:H7"/>
    <mergeCell ref="A44:B44"/>
    <mergeCell ref="C44:G44"/>
    <mergeCell ref="H44:I44"/>
    <mergeCell ref="G39:M39"/>
    <mergeCell ref="J44:N44"/>
    <mergeCell ref="G55:H55"/>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G110:H110"/>
    <mergeCell ref="C78:D78"/>
    <mergeCell ref="H72:M72"/>
    <mergeCell ref="A45:A46"/>
    <mergeCell ref="B45:B46"/>
    <mergeCell ref="C45:D45"/>
    <mergeCell ref="E45:E46"/>
    <mergeCell ref="F45:F46"/>
    <mergeCell ref="G59:H59"/>
    <mergeCell ref="G60:H60"/>
    <mergeCell ref="G61:H61"/>
    <mergeCell ref="G62:H62"/>
    <mergeCell ref="G63:H63"/>
    <mergeCell ref="G64:H64"/>
    <mergeCell ref="G65:H65"/>
    <mergeCell ref="G66:H66"/>
    <mergeCell ref="G67:H67"/>
    <mergeCell ref="G68:H68"/>
    <mergeCell ref="G69:H69"/>
    <mergeCell ref="G70:H70"/>
    <mergeCell ref="G51:H51"/>
    <mergeCell ref="G52:H52"/>
    <mergeCell ref="G53:H53"/>
    <mergeCell ref="G54:H54"/>
    <mergeCell ref="I85:M86"/>
    <mergeCell ref="G56:H56"/>
    <mergeCell ref="G57:H57"/>
    <mergeCell ref="G58:H58"/>
    <mergeCell ref="G49:H49"/>
    <mergeCell ref="G50:H5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91:H91"/>
    <mergeCell ref="G92:H92"/>
    <mergeCell ref="G85:H86"/>
    <mergeCell ref="G93:H93"/>
    <mergeCell ref="G94:H94"/>
    <mergeCell ref="A85:A86"/>
    <mergeCell ref="B85:B86"/>
    <mergeCell ref="C85:D85"/>
    <mergeCell ref="E85:E86"/>
    <mergeCell ref="A114:N114"/>
    <mergeCell ref="N85:N86"/>
    <mergeCell ref="J84:N84"/>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G111:H111"/>
    <mergeCell ref="C84:G84"/>
    <mergeCell ref="H84:I84"/>
    <mergeCell ref="G98:H98"/>
    <mergeCell ref="A84:B84"/>
    <mergeCell ref="F85:F86"/>
    <mergeCell ref="G90:H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59:M159"/>
    <mergeCell ref="G149:H149"/>
    <mergeCell ref="G150:H150"/>
    <mergeCell ref="G151:H151"/>
    <mergeCell ref="G140:H140"/>
    <mergeCell ref="G141:H141"/>
  </mergeCells>
  <phoneticPr fontId="1"/>
  <dataValidations xWindow="391" yWindow="408" count="12">
    <dataValidation imeMode="disabled" allowBlank="1" showInputMessage="1" showErrorMessage="1" sqref="J3:N4 J123:N124 I87:I111 J43:N44 J83:N84 C124:G124 I7:I31 I47:I71 C4:G4 C84:G84 C44:G44 I127:I151"/>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43:G43 C123:G123 C3:G3"/>
    <dataValidation type="list" allowBlank="1" showInputMessage="1" showErrorMessage="1" sqref="AB4">
      <formula1>shubetsu1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error="リストから選んで入力してください。" prompt="リストから選んで入力してください。" sqref="G7:H31 G47:H71 G87:H111 G127:H151">
      <formula1>shumoku1</formula1>
    </dataValidation>
    <dataValidation type="list" allowBlank="1" showInputMessage="1" showErrorMessage="1" sqref="AG7:AG31 AG47:AG71 AG87:AG111 AG127:AG151">
      <formula1>_ken1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7:F31 F47:F71 F87:F111 F127:F151">
      <formula1>gender1</formula1>
    </dataValidation>
    <dataValidation imeMode="off" allowBlank="1" showInputMessage="1" showErrorMessage="1" prompt="小学生は入力不要です。" sqref="B7:B31 B47:B71 B87:B111 B127:B151"/>
  </dataValidations>
  <printOptions horizontalCentered="1"/>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zoomScaleSheetLayoutView="100" workbookViewId="0">
      <selection activeCell="C15" sqref="C15"/>
    </sheetView>
  </sheetViews>
  <sheetFormatPr defaultRowHeight="13.5" x14ac:dyDescent="0.15"/>
  <cols>
    <col min="1" max="1" width="5" style="34" customWidth="1"/>
    <col min="2" max="2" width="12.125" style="34" customWidth="1"/>
    <col min="3" max="3" width="12.75" style="34" customWidth="1"/>
    <col min="4" max="4" width="5.5" style="34" customWidth="1"/>
    <col min="5" max="5" width="4.25" style="34" customWidth="1"/>
    <col min="6" max="6" width="3.75" style="34" customWidth="1"/>
    <col min="7" max="7" width="4" style="34" customWidth="1"/>
    <col min="8" max="8" width="6.5" style="34" customWidth="1"/>
    <col min="9" max="9" width="6.125" style="34" customWidth="1"/>
    <col min="10" max="10" width="3.5" style="34" bestFit="1" customWidth="1"/>
    <col min="11" max="11" width="9.75" style="34" customWidth="1"/>
    <col min="12" max="12" width="4.875" style="34" customWidth="1"/>
    <col min="13" max="13" width="3.125" style="34" customWidth="1"/>
    <col min="14" max="15" width="9" style="34" bestFit="1" customWidth="1"/>
    <col min="16" max="16384" width="9" style="35"/>
  </cols>
  <sheetData>
    <row r="1" spans="1:15" ht="39" customHeight="1" x14ac:dyDescent="0.15">
      <c r="A1" s="172" t="s">
        <v>1160</v>
      </c>
      <c r="B1" s="173"/>
      <c r="C1" s="173"/>
      <c r="D1" s="173"/>
      <c r="E1" s="173"/>
      <c r="F1" s="173"/>
      <c r="G1" s="173"/>
      <c r="H1" s="173"/>
      <c r="I1" s="173"/>
      <c r="J1" s="173"/>
      <c r="K1" s="173"/>
      <c r="L1" s="173"/>
      <c r="M1" s="174"/>
    </row>
    <row r="2" spans="1:15" ht="24.75" customHeight="1" x14ac:dyDescent="0.2">
      <c r="A2" s="41"/>
      <c r="B2" s="175" t="s">
        <v>1159</v>
      </c>
      <c r="C2" s="175"/>
      <c r="D2" s="176">
        <f>参加申込書!C3</f>
        <v>0</v>
      </c>
      <c r="E2" s="176"/>
      <c r="F2" s="176"/>
      <c r="G2" s="176"/>
      <c r="H2" s="176"/>
      <c r="I2" s="176"/>
      <c r="J2" s="62"/>
      <c r="K2" s="42" t="s">
        <v>1161</v>
      </c>
      <c r="L2" s="36"/>
      <c r="M2" s="43"/>
    </row>
    <row r="3" spans="1:15" ht="24.75" customHeight="1" x14ac:dyDescent="0.15">
      <c r="A3" s="41"/>
      <c r="B3" s="175" t="s">
        <v>1162</v>
      </c>
      <c r="C3" s="175"/>
      <c r="D3" s="177">
        <f>参加申込書!H32</f>
        <v>0</v>
      </c>
      <c r="E3" s="177"/>
      <c r="F3" s="177"/>
      <c r="G3" s="177"/>
      <c r="H3" s="177"/>
      <c r="I3" s="177"/>
      <c r="J3" s="63"/>
      <c r="K3" s="44" t="s">
        <v>1161</v>
      </c>
      <c r="L3" s="39"/>
      <c r="M3" s="43"/>
    </row>
    <row r="4" spans="1:15" ht="13.5" customHeight="1" x14ac:dyDescent="0.15">
      <c r="A4" s="41"/>
      <c r="B4" s="36"/>
      <c r="C4" s="36"/>
      <c r="D4" s="171"/>
      <c r="E4" s="171"/>
      <c r="F4" s="37"/>
      <c r="G4" s="37"/>
      <c r="H4" s="38"/>
      <c r="I4" s="37"/>
      <c r="J4" s="37"/>
      <c r="K4" s="38"/>
      <c r="L4" s="39"/>
      <c r="M4" s="43"/>
    </row>
    <row r="5" spans="1:15" ht="24" customHeight="1" x14ac:dyDescent="0.15">
      <c r="A5" s="41"/>
      <c r="B5" s="36"/>
      <c r="C5" s="36"/>
      <c r="D5" s="36"/>
      <c r="E5" s="45" t="s">
        <v>1163</v>
      </c>
      <c r="F5" s="166">
        <f>K12</f>
        <v>0</v>
      </c>
      <c r="G5" s="166"/>
      <c r="H5" s="166"/>
      <c r="I5" s="46" t="s">
        <v>1164</v>
      </c>
      <c r="J5" s="38"/>
      <c r="K5" s="38"/>
      <c r="L5" s="39"/>
      <c r="M5" s="43"/>
    </row>
    <row r="6" spans="1:15" ht="9.75" customHeight="1" x14ac:dyDescent="0.15">
      <c r="A6" s="41"/>
      <c r="B6" s="36"/>
      <c r="C6" s="36"/>
      <c r="D6" s="36"/>
      <c r="E6" s="36"/>
      <c r="F6" s="36"/>
      <c r="G6" s="36"/>
      <c r="H6" s="36"/>
      <c r="I6" s="36"/>
      <c r="J6" s="36"/>
      <c r="K6" s="36"/>
      <c r="L6" s="36"/>
      <c r="M6" s="43"/>
    </row>
    <row r="7" spans="1:15" ht="23.1" customHeight="1" x14ac:dyDescent="0.15">
      <c r="A7" s="41"/>
      <c r="B7" s="36"/>
      <c r="C7" s="36" t="s">
        <v>1213</v>
      </c>
      <c r="D7" s="36"/>
      <c r="E7" s="36"/>
      <c r="F7" s="36"/>
      <c r="G7" s="36"/>
      <c r="H7" s="36"/>
      <c r="I7" s="36"/>
      <c r="J7" s="36"/>
      <c r="K7" s="36"/>
      <c r="L7" s="36"/>
      <c r="M7" s="43"/>
    </row>
    <row r="8" spans="1:15" ht="23.1" customHeight="1" x14ac:dyDescent="0.15">
      <c r="A8" s="41"/>
      <c r="B8" s="36"/>
      <c r="C8" s="36" t="s">
        <v>1165</v>
      </c>
      <c r="D8" s="36"/>
      <c r="E8" s="39"/>
      <c r="F8" s="39"/>
      <c r="G8" s="39"/>
      <c r="H8" s="39"/>
      <c r="I8" s="39"/>
      <c r="J8" s="39"/>
      <c r="K8" s="39"/>
      <c r="L8" s="39"/>
      <c r="M8" s="43"/>
    </row>
    <row r="9" spans="1:15" ht="15" customHeight="1" x14ac:dyDescent="0.15">
      <c r="A9" s="41"/>
      <c r="B9" s="36"/>
      <c r="C9" s="36"/>
      <c r="D9" s="36"/>
      <c r="E9" s="39"/>
      <c r="F9" s="39"/>
      <c r="G9" s="39"/>
      <c r="H9" s="39"/>
      <c r="I9" s="39"/>
      <c r="J9" s="39"/>
      <c r="K9" s="39"/>
      <c r="L9" s="39"/>
      <c r="M9" s="43"/>
    </row>
    <row r="10" spans="1:15" s="58" customFormat="1" ht="22.5" customHeight="1" x14ac:dyDescent="0.15">
      <c r="A10" s="52"/>
      <c r="B10" s="40" t="s">
        <v>1167</v>
      </c>
      <c r="C10" s="40" t="s">
        <v>1210</v>
      </c>
      <c r="D10" s="169">
        <v>1000</v>
      </c>
      <c r="E10" s="169"/>
      <c r="F10" s="54" t="s">
        <v>1156</v>
      </c>
      <c r="G10" s="54" t="s">
        <v>1157</v>
      </c>
      <c r="H10" s="59">
        <f>'基礎データ（最初に入力してください）'!C12</f>
        <v>0</v>
      </c>
      <c r="I10" s="54" t="s">
        <v>1211</v>
      </c>
      <c r="J10" s="54" t="s">
        <v>1170</v>
      </c>
      <c r="K10" s="61">
        <f>D10*H10</f>
        <v>0</v>
      </c>
      <c r="L10" s="56" t="s">
        <v>1156</v>
      </c>
      <c r="M10" s="53"/>
      <c r="N10" s="57"/>
      <c r="O10" s="57"/>
    </row>
    <row r="11" spans="1:15" s="58" customFormat="1" ht="22.5" customHeight="1" x14ac:dyDescent="0.15">
      <c r="A11" s="52"/>
      <c r="B11" s="40"/>
      <c r="C11" s="40" t="s">
        <v>1188</v>
      </c>
      <c r="D11" s="170">
        <v>500</v>
      </c>
      <c r="E11" s="170"/>
      <c r="F11" s="54" t="s">
        <v>1156</v>
      </c>
      <c r="G11" s="54" t="s">
        <v>1157</v>
      </c>
      <c r="H11" s="60">
        <f>'基礎データ（最初に入力してください）'!D12</f>
        <v>0</v>
      </c>
      <c r="I11" s="54" t="s">
        <v>1211</v>
      </c>
      <c r="J11" s="54" t="s">
        <v>1170</v>
      </c>
      <c r="K11" s="59">
        <f>D11*H11</f>
        <v>0</v>
      </c>
      <c r="L11" s="56" t="s">
        <v>1156</v>
      </c>
      <c r="M11" s="53"/>
      <c r="N11" s="57"/>
      <c r="O11" s="57"/>
    </row>
    <row r="12" spans="1:15" s="58" customFormat="1" ht="22.5" customHeight="1" x14ac:dyDescent="0.15">
      <c r="A12" s="52"/>
      <c r="B12" s="40"/>
      <c r="C12" s="40"/>
      <c r="D12" s="55"/>
      <c r="E12" s="55"/>
      <c r="F12" s="55"/>
      <c r="G12" s="55"/>
      <c r="H12" s="55"/>
      <c r="I12" s="54" t="s">
        <v>1158</v>
      </c>
      <c r="J12" s="54"/>
      <c r="K12" s="60">
        <f>SUM(K10:K11)</f>
        <v>0</v>
      </c>
      <c r="L12" s="56" t="s">
        <v>1156</v>
      </c>
      <c r="M12" s="53"/>
      <c r="N12" s="57"/>
      <c r="O12" s="57"/>
    </row>
    <row r="13" spans="1:15" ht="23.1" customHeight="1" x14ac:dyDescent="0.15">
      <c r="A13" s="41"/>
      <c r="B13" s="36"/>
      <c r="C13" s="36"/>
      <c r="D13" s="36"/>
      <c r="E13" s="167"/>
      <c r="F13" s="167"/>
      <c r="G13" s="167"/>
      <c r="H13" s="167"/>
      <c r="I13" s="167"/>
      <c r="J13" s="167"/>
      <c r="K13" s="167"/>
      <c r="L13" s="167"/>
      <c r="M13" s="43"/>
    </row>
    <row r="14" spans="1:15" ht="21" customHeight="1" x14ac:dyDescent="0.15">
      <c r="A14" s="41"/>
      <c r="B14" s="36"/>
      <c r="C14" s="50" t="s">
        <v>1214</v>
      </c>
      <c r="D14" s="36"/>
      <c r="E14" s="36"/>
      <c r="F14" s="36"/>
      <c r="G14" s="36"/>
      <c r="H14" s="36"/>
      <c r="I14" s="35"/>
      <c r="J14" s="35"/>
      <c r="K14" s="50"/>
      <c r="L14" s="50"/>
      <c r="M14" s="51"/>
    </row>
    <row r="15" spans="1:15" ht="14.25" customHeight="1" x14ac:dyDescent="0.15">
      <c r="A15" s="41"/>
      <c r="B15" s="36"/>
      <c r="C15" s="36"/>
      <c r="D15" s="36"/>
      <c r="E15" s="36"/>
      <c r="F15" s="36"/>
      <c r="G15" s="36"/>
      <c r="H15" s="36"/>
      <c r="I15" s="36"/>
      <c r="J15" s="36"/>
      <c r="K15" s="36"/>
      <c r="L15" s="36"/>
      <c r="M15" s="43"/>
    </row>
    <row r="16" spans="1:15" ht="20.25" customHeight="1" x14ac:dyDescent="0.15">
      <c r="A16" s="41"/>
      <c r="B16" s="36"/>
      <c r="C16" s="168" t="s">
        <v>1189</v>
      </c>
      <c r="D16" s="168"/>
      <c r="E16" s="168"/>
      <c r="F16" s="168"/>
      <c r="G16" s="168"/>
      <c r="H16" s="168"/>
      <c r="I16" s="168"/>
      <c r="J16" s="168"/>
      <c r="K16" s="168"/>
      <c r="L16" s="47" t="s">
        <v>1166</v>
      </c>
      <c r="M16" s="43"/>
    </row>
    <row r="17" spans="1:13" ht="36" customHeight="1" x14ac:dyDescent="0.15">
      <c r="A17" s="48"/>
      <c r="B17" s="45"/>
      <c r="C17" s="45"/>
      <c r="D17" s="45"/>
      <c r="E17" s="45"/>
      <c r="F17" s="45"/>
      <c r="G17" s="45"/>
      <c r="H17" s="45"/>
      <c r="I17" s="45"/>
      <c r="J17" s="45"/>
      <c r="K17" s="45"/>
      <c r="L17" s="45"/>
      <c r="M17" s="49"/>
    </row>
    <row r="18" spans="1:13" ht="5.25" customHeight="1" x14ac:dyDescent="0.15">
      <c r="A18" s="64"/>
      <c r="B18" s="64"/>
      <c r="C18" s="64"/>
      <c r="D18" s="64"/>
      <c r="E18" s="64"/>
      <c r="F18" s="64"/>
      <c r="G18" s="64"/>
      <c r="H18" s="64"/>
      <c r="I18" s="64"/>
      <c r="J18" s="64"/>
      <c r="K18" s="64"/>
      <c r="L18" s="64"/>
      <c r="M18" s="64"/>
    </row>
  </sheetData>
  <mergeCells count="11">
    <mergeCell ref="D4:E4"/>
    <mergeCell ref="A1:M1"/>
    <mergeCell ref="B2:C2"/>
    <mergeCell ref="D2:I2"/>
    <mergeCell ref="B3:C3"/>
    <mergeCell ref="D3:I3"/>
    <mergeCell ref="F5:H5"/>
    <mergeCell ref="E13:L13"/>
    <mergeCell ref="C16:K16"/>
    <mergeCell ref="D10:E10"/>
    <mergeCell ref="D11:E11"/>
  </mergeCells>
  <phoneticPr fontId="8"/>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9"/>
  <sheetViews>
    <sheetView workbookViewId="0">
      <selection activeCell="A2" sqref="A2"/>
    </sheetView>
  </sheetViews>
  <sheetFormatPr defaultRowHeight="12" x14ac:dyDescent="0.15"/>
  <cols>
    <col min="1" max="1" width="28.875" style="33" bestFit="1" customWidth="1"/>
    <col min="2" max="2" width="9" style="65" bestFit="1" customWidth="1"/>
    <col min="3" max="3" width="14.25" style="32" customWidth="1"/>
    <col min="4" max="4" width="14" style="32" customWidth="1"/>
    <col min="5" max="5" width="14" style="7" customWidth="1"/>
    <col min="6" max="6" width="16.375" style="6" bestFit="1" customWidth="1"/>
    <col min="7" max="16384" width="9" style="6"/>
  </cols>
  <sheetData>
    <row r="1" spans="1:6" x14ac:dyDescent="0.15">
      <c r="A1" s="33" t="s">
        <v>857</v>
      </c>
      <c r="B1" s="65" t="s">
        <v>878</v>
      </c>
      <c r="C1" s="33" t="s">
        <v>858</v>
      </c>
      <c r="D1" s="32" t="s">
        <v>862</v>
      </c>
      <c r="F1" s="8" t="s">
        <v>860</v>
      </c>
    </row>
    <row r="2" spans="1:6" x14ac:dyDescent="0.15">
      <c r="A2" s="33" t="s">
        <v>1171</v>
      </c>
      <c r="B2" s="65">
        <v>1</v>
      </c>
      <c r="C2" s="32" t="s">
        <v>1172</v>
      </c>
      <c r="D2" s="32" t="s">
        <v>1173</v>
      </c>
      <c r="F2" s="8" t="s">
        <v>861</v>
      </c>
    </row>
    <row r="3" spans="1:6" x14ac:dyDescent="0.15">
      <c r="A3" s="33" t="s">
        <v>1145</v>
      </c>
      <c r="B3" s="65">
        <v>2</v>
      </c>
      <c r="C3" s="32" t="s">
        <v>879</v>
      </c>
      <c r="D3" s="32" t="s">
        <v>1147</v>
      </c>
      <c r="F3" s="8" t="s">
        <v>863</v>
      </c>
    </row>
    <row r="4" spans="1:6" x14ac:dyDescent="0.15">
      <c r="A4" s="33" t="s">
        <v>1174</v>
      </c>
      <c r="B4" s="65">
        <v>3</v>
      </c>
      <c r="C4" s="32" t="s">
        <v>1175</v>
      </c>
      <c r="D4" s="32" t="s">
        <v>1153</v>
      </c>
      <c r="F4" s="8" t="s">
        <v>864</v>
      </c>
    </row>
    <row r="5" spans="1:6" x14ac:dyDescent="0.15">
      <c r="A5" s="33" t="s">
        <v>1146</v>
      </c>
      <c r="B5" s="65">
        <v>4</v>
      </c>
      <c r="C5" s="32" t="s">
        <v>880</v>
      </c>
      <c r="D5" s="32" t="s">
        <v>1148</v>
      </c>
      <c r="F5" s="8" t="s">
        <v>865</v>
      </c>
    </row>
    <row r="6" spans="1:6" x14ac:dyDescent="0.15">
      <c r="A6" s="33" t="s">
        <v>1176</v>
      </c>
      <c r="B6" s="65">
        <v>5</v>
      </c>
      <c r="C6" s="32" t="s">
        <v>1177</v>
      </c>
      <c r="D6" s="32" t="s">
        <v>1178</v>
      </c>
      <c r="F6" s="8" t="s">
        <v>866</v>
      </c>
    </row>
    <row r="7" spans="1:6" x14ac:dyDescent="0.15">
      <c r="A7" s="33" t="s">
        <v>1180</v>
      </c>
      <c r="B7" s="65">
        <v>6</v>
      </c>
      <c r="C7" s="32" t="s">
        <v>1183</v>
      </c>
      <c r="D7" s="32" t="s">
        <v>1147</v>
      </c>
      <c r="F7" s="8" t="s">
        <v>867</v>
      </c>
    </row>
    <row r="8" spans="1:6" x14ac:dyDescent="0.15">
      <c r="A8" s="33" t="s">
        <v>1152</v>
      </c>
      <c r="B8" s="65">
        <v>7</v>
      </c>
      <c r="C8" s="32" t="s">
        <v>1184</v>
      </c>
      <c r="D8" s="32" t="s">
        <v>1153</v>
      </c>
      <c r="F8" s="8" t="s">
        <v>868</v>
      </c>
    </row>
    <row r="9" spans="1:6" x14ac:dyDescent="0.15">
      <c r="A9" s="33" t="s">
        <v>1182</v>
      </c>
      <c r="B9" s="65">
        <v>8</v>
      </c>
      <c r="C9" s="32" t="s">
        <v>1185</v>
      </c>
      <c r="D9" s="32" t="s">
        <v>1148</v>
      </c>
      <c r="F9" s="8" t="s">
        <v>869</v>
      </c>
    </row>
    <row r="30" spans="3:3" x14ac:dyDescent="0.15">
      <c r="C30" s="33"/>
    </row>
    <row r="31" spans="3:3" x14ac:dyDescent="0.15">
      <c r="C31" s="33"/>
    </row>
    <row r="32" spans="3:3" x14ac:dyDescent="0.15">
      <c r="C32" s="33"/>
    </row>
    <row r="33" spans="3:3" x14ac:dyDescent="0.15">
      <c r="C33" s="33"/>
    </row>
    <row r="39" spans="3:3" ht="12.75" customHeight="1" x14ac:dyDescent="0.15"/>
  </sheetData>
  <sheetProtection sheet="1"/>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A8" sqref="A8"/>
    </sheetView>
  </sheetViews>
  <sheetFormatPr defaultRowHeight="12" x14ac:dyDescent="0.15"/>
  <cols>
    <col min="1" max="1" width="6.5" style="32" customWidth="1"/>
    <col min="2" max="2" width="33.875" style="33" bestFit="1" customWidth="1"/>
    <col min="3" max="3" width="28.25" style="33" bestFit="1" customWidth="1"/>
    <col min="4" max="4" width="21.625" style="33" bestFit="1" customWidth="1"/>
    <col min="5" max="5" width="7.5" style="33" bestFit="1" customWidth="1"/>
    <col min="6" max="16384" width="9" style="33"/>
  </cols>
  <sheetData>
    <row r="1" spans="1:5" x14ac:dyDescent="0.15">
      <c r="A1" s="32" t="s">
        <v>852</v>
      </c>
      <c r="B1" s="33" t="s">
        <v>534</v>
      </c>
      <c r="C1" s="33" t="s">
        <v>535</v>
      </c>
      <c r="D1" s="33" t="s">
        <v>536</v>
      </c>
      <c r="E1" s="33" t="s">
        <v>537</v>
      </c>
    </row>
    <row r="2" spans="1:5" x14ac:dyDescent="0.15">
      <c r="A2" s="32" t="s">
        <v>793</v>
      </c>
      <c r="B2" s="33" t="s">
        <v>538</v>
      </c>
      <c r="C2" s="33" t="s">
        <v>539</v>
      </c>
      <c r="D2" s="33" t="s">
        <v>539</v>
      </c>
      <c r="E2" s="33" t="s">
        <v>540</v>
      </c>
    </row>
    <row r="3" spans="1:5" x14ac:dyDescent="0.15">
      <c r="A3" s="32" t="s">
        <v>794</v>
      </c>
      <c r="B3" s="33" t="s">
        <v>541</v>
      </c>
      <c r="C3" s="33" t="s">
        <v>542</v>
      </c>
      <c r="D3" s="33" t="s">
        <v>542</v>
      </c>
      <c r="E3" s="33" t="s">
        <v>540</v>
      </c>
    </row>
    <row r="4" spans="1:5" x14ac:dyDescent="0.15">
      <c r="A4" s="32" t="s">
        <v>795</v>
      </c>
      <c r="B4" s="33" t="s">
        <v>543</v>
      </c>
      <c r="C4" s="33" t="s">
        <v>544</v>
      </c>
      <c r="D4" s="33" t="s">
        <v>544</v>
      </c>
      <c r="E4" s="33" t="s">
        <v>540</v>
      </c>
    </row>
    <row r="5" spans="1:5" x14ac:dyDescent="0.15">
      <c r="A5" s="32" t="s">
        <v>796</v>
      </c>
      <c r="B5" s="33" t="s">
        <v>545</v>
      </c>
      <c r="C5" s="33" t="s">
        <v>546</v>
      </c>
      <c r="D5" s="33" t="s">
        <v>546</v>
      </c>
      <c r="E5" s="33" t="s">
        <v>540</v>
      </c>
    </row>
    <row r="6" spans="1:5" x14ac:dyDescent="0.15">
      <c r="A6" s="32" t="s">
        <v>797</v>
      </c>
      <c r="B6" s="33" t="s">
        <v>547</v>
      </c>
      <c r="C6" s="33" t="s">
        <v>548</v>
      </c>
      <c r="D6" s="33" t="s">
        <v>548</v>
      </c>
      <c r="E6" s="33" t="s">
        <v>540</v>
      </c>
    </row>
    <row r="7" spans="1:5" x14ac:dyDescent="0.15">
      <c r="A7" s="32" t="s">
        <v>798</v>
      </c>
      <c r="B7" s="33" t="s">
        <v>549</v>
      </c>
      <c r="C7" s="33" t="s">
        <v>550</v>
      </c>
      <c r="D7" s="33" t="s">
        <v>550</v>
      </c>
      <c r="E7" s="33" t="s">
        <v>540</v>
      </c>
    </row>
    <row r="8" spans="1:5" x14ac:dyDescent="0.15">
      <c r="A8" s="32" t="s">
        <v>799</v>
      </c>
      <c r="B8" s="33" t="s">
        <v>551</v>
      </c>
      <c r="C8" s="33" t="s">
        <v>552</v>
      </c>
      <c r="D8" s="33" t="s">
        <v>552</v>
      </c>
      <c r="E8" s="33" t="s">
        <v>540</v>
      </c>
    </row>
    <row r="9" spans="1:5" x14ac:dyDescent="0.15">
      <c r="A9" s="32" t="s">
        <v>800</v>
      </c>
      <c r="B9" s="33" t="s">
        <v>553</v>
      </c>
      <c r="C9" s="33" t="s">
        <v>554</v>
      </c>
      <c r="D9" s="33" t="s">
        <v>554</v>
      </c>
      <c r="E9" s="33" t="s">
        <v>540</v>
      </c>
    </row>
    <row r="10" spans="1:5" x14ac:dyDescent="0.15">
      <c r="A10" s="32" t="s">
        <v>801</v>
      </c>
      <c r="B10" s="33" t="s">
        <v>555</v>
      </c>
      <c r="C10" s="33" t="s">
        <v>556</v>
      </c>
      <c r="D10" s="33" t="s">
        <v>556</v>
      </c>
      <c r="E10" s="33" t="s">
        <v>540</v>
      </c>
    </row>
    <row r="11" spans="1:5" x14ac:dyDescent="0.15">
      <c r="A11" s="32" t="s">
        <v>802</v>
      </c>
      <c r="B11" s="33" t="s">
        <v>557</v>
      </c>
      <c r="C11" s="33" t="s">
        <v>558</v>
      </c>
      <c r="D11" s="33" t="s">
        <v>558</v>
      </c>
      <c r="E11" s="33" t="s">
        <v>540</v>
      </c>
    </row>
    <row r="12" spans="1:5" x14ac:dyDescent="0.15">
      <c r="A12" s="32" t="s">
        <v>803</v>
      </c>
      <c r="B12" s="33" t="s">
        <v>559</v>
      </c>
      <c r="C12" s="33" t="s">
        <v>560</v>
      </c>
      <c r="D12" s="33" t="s">
        <v>560</v>
      </c>
      <c r="E12" s="33" t="s">
        <v>540</v>
      </c>
    </row>
    <row r="13" spans="1:5" x14ac:dyDescent="0.15">
      <c r="A13" s="32" t="s">
        <v>804</v>
      </c>
      <c r="B13" s="33" t="s">
        <v>561</v>
      </c>
      <c r="C13" s="33" t="s">
        <v>562</v>
      </c>
      <c r="D13" s="33" t="s">
        <v>562</v>
      </c>
      <c r="E13" s="33" t="s">
        <v>540</v>
      </c>
    </row>
    <row r="14" spans="1:5" x14ac:dyDescent="0.15">
      <c r="A14" s="32" t="s">
        <v>805</v>
      </c>
      <c r="B14" s="33" t="s">
        <v>563</v>
      </c>
      <c r="C14" s="33" t="s">
        <v>564</v>
      </c>
      <c r="D14" s="33" t="s">
        <v>565</v>
      </c>
      <c r="E14" s="33" t="s">
        <v>540</v>
      </c>
    </row>
    <row r="15" spans="1:5" x14ac:dyDescent="0.15">
      <c r="A15" s="32" t="s">
        <v>806</v>
      </c>
      <c r="B15" s="33" t="s">
        <v>566</v>
      </c>
      <c r="C15" s="33" t="s">
        <v>1150</v>
      </c>
      <c r="D15" s="33" t="s">
        <v>567</v>
      </c>
      <c r="E15" s="33" t="s">
        <v>540</v>
      </c>
    </row>
    <row r="16" spans="1:5" x14ac:dyDescent="0.15">
      <c r="A16" s="32" t="s">
        <v>807</v>
      </c>
      <c r="B16" s="33" t="s">
        <v>568</v>
      </c>
      <c r="C16" s="33" t="s">
        <v>569</v>
      </c>
      <c r="D16" s="33" t="s">
        <v>570</v>
      </c>
      <c r="E16" s="33" t="s">
        <v>540</v>
      </c>
    </row>
    <row r="17" spans="1:5" x14ac:dyDescent="0.15">
      <c r="A17" s="32" t="s">
        <v>808</v>
      </c>
      <c r="B17" s="33" t="s">
        <v>1149</v>
      </c>
      <c r="C17" s="33" t="s">
        <v>571</v>
      </c>
      <c r="D17" s="33" t="s">
        <v>572</v>
      </c>
      <c r="E17" s="33" t="s">
        <v>540</v>
      </c>
    </row>
    <row r="18" spans="1:5" x14ac:dyDescent="0.15">
      <c r="A18" s="32" t="s">
        <v>809</v>
      </c>
      <c r="B18" s="33" t="s">
        <v>573</v>
      </c>
      <c r="C18" s="33" t="s">
        <v>574</v>
      </c>
      <c r="D18" s="33" t="s">
        <v>575</v>
      </c>
      <c r="E18" s="33" t="s">
        <v>540</v>
      </c>
    </row>
    <row r="19" spans="1:5" x14ac:dyDescent="0.15">
      <c r="A19" s="32" t="s">
        <v>810</v>
      </c>
      <c r="B19" s="33" t="s">
        <v>576</v>
      </c>
      <c r="C19" s="33" t="s">
        <v>577</v>
      </c>
      <c r="D19" s="33" t="s">
        <v>578</v>
      </c>
      <c r="E19" s="33" t="s">
        <v>540</v>
      </c>
    </row>
    <row r="20" spans="1:5" x14ac:dyDescent="0.15">
      <c r="A20" s="32" t="s">
        <v>811</v>
      </c>
      <c r="B20" s="33" t="s">
        <v>579</v>
      </c>
      <c r="C20" s="33" t="s">
        <v>580</v>
      </c>
      <c r="D20" s="33" t="s">
        <v>581</v>
      </c>
      <c r="E20" s="33" t="s">
        <v>540</v>
      </c>
    </row>
    <row r="21" spans="1:5" x14ac:dyDescent="0.15">
      <c r="A21" s="32" t="s">
        <v>812</v>
      </c>
      <c r="B21" s="33" t="s">
        <v>582</v>
      </c>
      <c r="C21" s="33" t="s">
        <v>583</v>
      </c>
      <c r="D21" s="33" t="s">
        <v>584</v>
      </c>
      <c r="E21" s="33" t="s">
        <v>540</v>
      </c>
    </row>
    <row r="22" spans="1:5" x14ac:dyDescent="0.15">
      <c r="A22" s="32" t="s">
        <v>813</v>
      </c>
      <c r="B22" s="33" t="s">
        <v>585</v>
      </c>
      <c r="C22" s="33" t="s">
        <v>586</v>
      </c>
      <c r="D22" s="33" t="s">
        <v>565</v>
      </c>
      <c r="E22" s="33" t="s">
        <v>540</v>
      </c>
    </row>
    <row r="23" spans="1:5" x14ac:dyDescent="0.15">
      <c r="A23" s="32" t="s">
        <v>814</v>
      </c>
      <c r="B23" s="33" t="s">
        <v>587</v>
      </c>
      <c r="C23" s="33" t="s">
        <v>588</v>
      </c>
      <c r="D23" s="33" t="s">
        <v>584</v>
      </c>
      <c r="E23" s="33" t="s">
        <v>540</v>
      </c>
    </row>
    <row r="24" spans="1:5" x14ac:dyDescent="0.15">
      <c r="A24" s="32" t="s">
        <v>815</v>
      </c>
      <c r="B24" s="33" t="s">
        <v>853</v>
      </c>
      <c r="C24" s="33" t="s">
        <v>854</v>
      </c>
      <c r="D24" s="33" t="s">
        <v>855</v>
      </c>
      <c r="E24" s="33" t="s">
        <v>540</v>
      </c>
    </row>
    <row r="25" spans="1:5" x14ac:dyDescent="0.15">
      <c r="A25" s="32" t="s">
        <v>816</v>
      </c>
      <c r="B25" s="33" t="s">
        <v>589</v>
      </c>
      <c r="C25" s="33" t="s">
        <v>590</v>
      </c>
      <c r="D25" s="33" t="s">
        <v>575</v>
      </c>
      <c r="E25" s="33" t="s">
        <v>540</v>
      </c>
    </row>
    <row r="26" spans="1:5" x14ac:dyDescent="0.15">
      <c r="A26" s="32" t="s">
        <v>817</v>
      </c>
      <c r="B26" s="33" t="s">
        <v>591</v>
      </c>
      <c r="C26" s="33" t="s">
        <v>592</v>
      </c>
      <c r="D26" s="33" t="s">
        <v>578</v>
      </c>
      <c r="E26" s="33" t="s">
        <v>540</v>
      </c>
    </row>
    <row r="27" spans="1:5" x14ac:dyDescent="0.15">
      <c r="A27" s="32" t="s">
        <v>818</v>
      </c>
      <c r="B27" s="33" t="s">
        <v>593</v>
      </c>
      <c r="C27" s="33" t="s">
        <v>594</v>
      </c>
      <c r="D27" s="33" t="s">
        <v>595</v>
      </c>
      <c r="E27" s="33" t="s">
        <v>540</v>
      </c>
    </row>
    <row r="28" spans="1:5" x14ac:dyDescent="0.15">
      <c r="A28" s="32" t="s">
        <v>819</v>
      </c>
      <c r="B28" s="33" t="s">
        <v>596</v>
      </c>
      <c r="C28" s="33" t="s">
        <v>597</v>
      </c>
      <c r="D28" s="33" t="s">
        <v>598</v>
      </c>
      <c r="E28" s="33" t="s">
        <v>540</v>
      </c>
    </row>
    <row r="29" spans="1:5" x14ac:dyDescent="0.15">
      <c r="A29" s="32" t="s">
        <v>820</v>
      </c>
      <c r="B29" s="33" t="s">
        <v>599</v>
      </c>
      <c r="C29" s="33" t="s">
        <v>600</v>
      </c>
      <c r="D29" s="33" t="s">
        <v>601</v>
      </c>
      <c r="E29" s="33" t="s">
        <v>540</v>
      </c>
    </row>
    <row r="30" spans="1:5" x14ac:dyDescent="0.15">
      <c r="A30" s="32" t="s">
        <v>821</v>
      </c>
      <c r="B30" s="33" t="s">
        <v>599</v>
      </c>
      <c r="C30" s="33" t="s">
        <v>602</v>
      </c>
      <c r="D30" s="33" t="s">
        <v>601</v>
      </c>
      <c r="E30" s="33" t="s">
        <v>540</v>
      </c>
    </row>
    <row r="31" spans="1:5" x14ac:dyDescent="0.15">
      <c r="A31" s="32" t="s">
        <v>822</v>
      </c>
      <c r="B31" s="33" t="s">
        <v>603</v>
      </c>
      <c r="C31" s="33" t="s">
        <v>604</v>
      </c>
      <c r="D31" s="33" t="s">
        <v>605</v>
      </c>
      <c r="E31" s="33" t="s">
        <v>540</v>
      </c>
    </row>
    <row r="32" spans="1:5" x14ac:dyDescent="0.15">
      <c r="A32" s="32" t="s">
        <v>823</v>
      </c>
      <c r="B32" s="33" t="s">
        <v>606</v>
      </c>
      <c r="C32" s="33" t="s">
        <v>607</v>
      </c>
      <c r="D32" s="33" t="s">
        <v>608</v>
      </c>
      <c r="E32" s="33" t="s">
        <v>540</v>
      </c>
    </row>
    <row r="33" spans="1:5" x14ac:dyDescent="0.15">
      <c r="A33" s="32" t="s">
        <v>824</v>
      </c>
      <c r="B33" s="33" t="s">
        <v>609</v>
      </c>
      <c r="C33" s="33" t="s">
        <v>610</v>
      </c>
      <c r="D33" s="33" t="s">
        <v>611</v>
      </c>
      <c r="E33" s="33" t="s">
        <v>540</v>
      </c>
    </row>
    <row r="34" spans="1:5" x14ac:dyDescent="0.15">
      <c r="A34" s="32" t="s">
        <v>825</v>
      </c>
      <c r="B34" s="33" t="s">
        <v>612</v>
      </c>
      <c r="C34" s="33" t="s">
        <v>613</v>
      </c>
      <c r="D34" s="33" t="s">
        <v>614</v>
      </c>
      <c r="E34" s="33" t="s">
        <v>540</v>
      </c>
    </row>
    <row r="35" spans="1:5" x14ac:dyDescent="0.15">
      <c r="A35" s="32" t="s">
        <v>826</v>
      </c>
      <c r="B35" s="33" t="s">
        <v>615</v>
      </c>
      <c r="C35" s="33" t="s">
        <v>616</v>
      </c>
      <c r="D35" s="33" t="s">
        <v>617</v>
      </c>
      <c r="E35" s="33" t="s">
        <v>540</v>
      </c>
    </row>
    <row r="36" spans="1:5" x14ac:dyDescent="0.15">
      <c r="A36" s="32" t="s">
        <v>827</v>
      </c>
      <c r="B36" s="33" t="s">
        <v>618</v>
      </c>
      <c r="C36" s="33" t="s">
        <v>619</v>
      </c>
      <c r="D36" s="33" t="s">
        <v>620</v>
      </c>
      <c r="E36" s="33" t="s">
        <v>540</v>
      </c>
    </row>
    <row r="37" spans="1:5" x14ac:dyDescent="0.15">
      <c r="A37" s="32" t="s">
        <v>828</v>
      </c>
      <c r="B37" s="33" t="s">
        <v>621</v>
      </c>
      <c r="C37" s="33" t="s">
        <v>622</v>
      </c>
      <c r="D37" s="33" t="s">
        <v>623</v>
      </c>
      <c r="E37" s="33" t="s">
        <v>540</v>
      </c>
    </row>
    <row r="38" spans="1:5" x14ac:dyDescent="0.15">
      <c r="A38" s="32" t="s">
        <v>829</v>
      </c>
      <c r="B38" s="33" t="s">
        <v>624</v>
      </c>
      <c r="C38" s="33" t="s">
        <v>625</v>
      </c>
      <c r="D38" s="33" t="s">
        <v>625</v>
      </c>
      <c r="E38" s="33" t="s">
        <v>626</v>
      </c>
    </row>
    <row r="39" spans="1:5" x14ac:dyDescent="0.15">
      <c r="A39" s="32" t="s">
        <v>830</v>
      </c>
      <c r="B39" s="33" t="s">
        <v>627</v>
      </c>
      <c r="C39" s="33" t="s">
        <v>628</v>
      </c>
      <c r="D39" s="33" t="s">
        <v>628</v>
      </c>
      <c r="E39" s="33" t="s">
        <v>626</v>
      </c>
    </row>
    <row r="40" spans="1:5" x14ac:dyDescent="0.15">
      <c r="A40" s="32" t="s">
        <v>831</v>
      </c>
      <c r="B40" s="33" t="s">
        <v>629</v>
      </c>
      <c r="C40" s="33" t="s">
        <v>630</v>
      </c>
      <c r="D40" s="33" t="s">
        <v>630</v>
      </c>
      <c r="E40" s="33" t="s">
        <v>626</v>
      </c>
    </row>
    <row r="41" spans="1:5" x14ac:dyDescent="0.15">
      <c r="A41" s="32" t="s">
        <v>832</v>
      </c>
      <c r="B41" s="33" t="s">
        <v>631</v>
      </c>
      <c r="C41" s="33" t="s">
        <v>632</v>
      </c>
      <c r="D41" s="33" t="s">
        <v>632</v>
      </c>
      <c r="E41" s="33" t="s">
        <v>626</v>
      </c>
    </row>
    <row r="42" spans="1:5" x14ac:dyDescent="0.15">
      <c r="A42" s="32" t="s">
        <v>833</v>
      </c>
      <c r="B42" s="33" t="s">
        <v>633</v>
      </c>
      <c r="C42" s="33" t="s">
        <v>634</v>
      </c>
      <c r="D42" s="33" t="s">
        <v>635</v>
      </c>
      <c r="E42" s="33" t="s">
        <v>626</v>
      </c>
    </row>
    <row r="43" spans="1:5" x14ac:dyDescent="0.15">
      <c r="A43" s="32" t="s">
        <v>834</v>
      </c>
      <c r="B43" s="33" t="s">
        <v>636</v>
      </c>
      <c r="C43" s="33" t="s">
        <v>637</v>
      </c>
      <c r="D43" s="33" t="s">
        <v>638</v>
      </c>
      <c r="E43" s="33" t="s">
        <v>626</v>
      </c>
    </row>
    <row r="44" spans="1:5" x14ac:dyDescent="0.15">
      <c r="A44" s="32" t="s">
        <v>835</v>
      </c>
      <c r="B44" s="33" t="s">
        <v>639</v>
      </c>
      <c r="C44" s="33" t="s">
        <v>640</v>
      </c>
      <c r="D44" s="33" t="s">
        <v>641</v>
      </c>
      <c r="E44" s="33" t="s">
        <v>626</v>
      </c>
    </row>
    <row r="45" spans="1:5" x14ac:dyDescent="0.15">
      <c r="A45" s="32" t="s">
        <v>836</v>
      </c>
      <c r="B45" s="33" t="s">
        <v>642</v>
      </c>
      <c r="C45" s="33" t="s">
        <v>643</v>
      </c>
      <c r="D45" s="33" t="s">
        <v>644</v>
      </c>
      <c r="E45" s="33" t="s">
        <v>626</v>
      </c>
    </row>
    <row r="46" spans="1:5" x14ac:dyDescent="0.15">
      <c r="A46" s="32" t="s">
        <v>837</v>
      </c>
      <c r="B46" s="33" t="s">
        <v>645</v>
      </c>
      <c r="C46" s="33" t="s">
        <v>646</v>
      </c>
      <c r="D46" s="33" t="s">
        <v>647</v>
      </c>
      <c r="E46" s="33" t="s">
        <v>626</v>
      </c>
    </row>
    <row r="47" spans="1:5" x14ac:dyDescent="0.15">
      <c r="A47" s="32" t="s">
        <v>838</v>
      </c>
      <c r="B47" s="33" t="s">
        <v>648</v>
      </c>
      <c r="C47" s="33" t="s">
        <v>649</v>
      </c>
      <c r="D47" s="33" t="s">
        <v>650</v>
      </c>
      <c r="E47" s="33" t="s">
        <v>626</v>
      </c>
    </row>
    <row r="48" spans="1:5" x14ac:dyDescent="0.15">
      <c r="A48" s="32" t="s">
        <v>839</v>
      </c>
      <c r="B48" s="33" t="s">
        <v>651</v>
      </c>
      <c r="C48" s="33" t="s">
        <v>652</v>
      </c>
      <c r="D48" s="33" t="s">
        <v>653</v>
      </c>
      <c r="E48" s="33" t="s">
        <v>626</v>
      </c>
    </row>
    <row r="49" spans="1:5" x14ac:dyDescent="0.15">
      <c r="A49" s="32" t="s">
        <v>840</v>
      </c>
      <c r="B49" s="33" t="s">
        <v>654</v>
      </c>
      <c r="C49" s="33" t="s">
        <v>655</v>
      </c>
      <c r="D49" s="33" t="s">
        <v>656</v>
      </c>
      <c r="E49" s="33" t="s">
        <v>626</v>
      </c>
    </row>
    <row r="50" spans="1:5" x14ac:dyDescent="0.15">
      <c r="A50" s="32" t="s">
        <v>841</v>
      </c>
      <c r="B50" s="33" t="s">
        <v>657</v>
      </c>
      <c r="C50" s="33" t="s">
        <v>658</v>
      </c>
      <c r="D50" s="33" t="s">
        <v>659</v>
      </c>
      <c r="E50" s="33" t="s">
        <v>626</v>
      </c>
    </row>
    <row r="51" spans="1:5" x14ac:dyDescent="0.15">
      <c r="A51" s="32" t="s">
        <v>842</v>
      </c>
      <c r="B51" s="33" t="s">
        <v>660</v>
      </c>
      <c r="C51" s="33" t="s">
        <v>661</v>
      </c>
      <c r="D51" s="33" t="s">
        <v>662</v>
      </c>
      <c r="E51" s="33" t="s">
        <v>626</v>
      </c>
    </row>
    <row r="52" spans="1:5" x14ac:dyDescent="0.15">
      <c r="A52" s="32" t="s">
        <v>843</v>
      </c>
      <c r="B52" s="33" t="s">
        <v>663</v>
      </c>
      <c r="C52" s="33" t="s">
        <v>664</v>
      </c>
      <c r="D52" s="33" t="s">
        <v>665</v>
      </c>
      <c r="E52" s="33" t="s">
        <v>626</v>
      </c>
    </row>
    <row r="53" spans="1:5" x14ac:dyDescent="0.15">
      <c r="A53" s="32" t="s">
        <v>844</v>
      </c>
      <c r="B53" s="33" t="s">
        <v>666</v>
      </c>
      <c r="C53" s="33" t="s">
        <v>667</v>
      </c>
      <c r="D53" s="33" t="s">
        <v>668</v>
      </c>
      <c r="E53" s="33" t="s">
        <v>626</v>
      </c>
    </row>
    <row r="54" spans="1:5" x14ac:dyDescent="0.15">
      <c r="A54" s="32" t="s">
        <v>845</v>
      </c>
      <c r="B54" s="33" t="s">
        <v>669</v>
      </c>
      <c r="C54" s="33" t="s">
        <v>670</v>
      </c>
      <c r="D54" s="33" t="s">
        <v>671</v>
      </c>
      <c r="E54" s="33" t="s">
        <v>626</v>
      </c>
    </row>
    <row r="55" spans="1:5" x14ac:dyDescent="0.15">
      <c r="A55" s="32" t="s">
        <v>846</v>
      </c>
      <c r="B55" s="33" t="s">
        <v>672</v>
      </c>
      <c r="C55" s="33" t="s">
        <v>673</v>
      </c>
      <c r="D55" s="33" t="s">
        <v>674</v>
      </c>
      <c r="E55" s="33" t="s">
        <v>626</v>
      </c>
    </row>
    <row r="56" spans="1:5" x14ac:dyDescent="0.15">
      <c r="A56" s="32" t="s">
        <v>847</v>
      </c>
      <c r="B56" s="33" t="s">
        <v>675</v>
      </c>
      <c r="C56" s="33" t="s">
        <v>676</v>
      </c>
      <c r="D56" s="33" t="s">
        <v>677</v>
      </c>
      <c r="E56" s="33" t="s">
        <v>626</v>
      </c>
    </row>
    <row r="57" spans="1:5" x14ac:dyDescent="0.15">
      <c r="A57" s="32" t="s">
        <v>848</v>
      </c>
      <c r="B57" s="33" t="s">
        <v>678</v>
      </c>
      <c r="C57" s="33" t="s">
        <v>679</v>
      </c>
      <c r="D57" s="33" t="s">
        <v>680</v>
      </c>
      <c r="E57" s="33" t="s">
        <v>626</v>
      </c>
    </row>
    <row r="58" spans="1:5" x14ac:dyDescent="0.15">
      <c r="A58" s="32" t="s">
        <v>849</v>
      </c>
      <c r="B58" s="33" t="s">
        <v>681</v>
      </c>
      <c r="C58" s="33" t="s">
        <v>682</v>
      </c>
      <c r="D58" s="33" t="s">
        <v>683</v>
      </c>
      <c r="E58" s="33" t="s">
        <v>626</v>
      </c>
    </row>
    <row r="59" spans="1:5" x14ac:dyDescent="0.15">
      <c r="A59" s="32" t="s">
        <v>850</v>
      </c>
      <c r="B59" s="33" t="s">
        <v>684</v>
      </c>
      <c r="C59" s="33" t="s">
        <v>685</v>
      </c>
      <c r="D59" s="33" t="s">
        <v>686</v>
      </c>
      <c r="E59" s="33" t="s">
        <v>626</v>
      </c>
    </row>
    <row r="60" spans="1:5" x14ac:dyDescent="0.15">
      <c r="A60" s="32" t="s">
        <v>851</v>
      </c>
      <c r="B60" s="33" t="s">
        <v>687</v>
      </c>
      <c r="C60" s="33" t="s">
        <v>688</v>
      </c>
      <c r="D60" s="33" t="s">
        <v>687</v>
      </c>
      <c r="E60" s="33" t="s">
        <v>626</v>
      </c>
    </row>
    <row r="61" spans="1:5" x14ac:dyDescent="0.15">
      <c r="A61" s="32">
        <v>101</v>
      </c>
      <c r="B61" s="33" t="s">
        <v>689</v>
      </c>
      <c r="C61" s="33" t="s">
        <v>690</v>
      </c>
      <c r="D61" s="33" t="s">
        <v>691</v>
      </c>
      <c r="E61" s="33" t="s">
        <v>540</v>
      </c>
    </row>
    <row r="62" spans="1:5" x14ac:dyDescent="0.15">
      <c r="A62" s="32">
        <v>102</v>
      </c>
      <c r="B62" s="33" t="s">
        <v>692</v>
      </c>
      <c r="C62" s="33" t="s">
        <v>693</v>
      </c>
      <c r="D62" s="33" t="s">
        <v>694</v>
      </c>
      <c r="E62" s="33" t="s">
        <v>540</v>
      </c>
    </row>
    <row r="63" spans="1:5" x14ac:dyDescent="0.15">
      <c r="A63" s="32">
        <v>103</v>
      </c>
      <c r="B63" s="33" t="s">
        <v>695</v>
      </c>
      <c r="C63" s="33" t="s">
        <v>696</v>
      </c>
      <c r="D63" s="33" t="s">
        <v>697</v>
      </c>
      <c r="E63" s="33" t="s">
        <v>540</v>
      </c>
    </row>
    <row r="64" spans="1:5" x14ac:dyDescent="0.15">
      <c r="A64" s="32">
        <v>104</v>
      </c>
      <c r="B64" s="33" t="s">
        <v>698</v>
      </c>
      <c r="C64" s="33" t="s">
        <v>699</v>
      </c>
      <c r="D64" s="33" t="s">
        <v>700</v>
      </c>
      <c r="E64" s="33" t="s">
        <v>540</v>
      </c>
    </row>
    <row r="65" spans="1:5" x14ac:dyDescent="0.15">
      <c r="A65" s="32">
        <v>105</v>
      </c>
      <c r="B65" s="33" t="s">
        <v>701</v>
      </c>
      <c r="C65" s="33" t="s">
        <v>702</v>
      </c>
      <c r="D65" s="33" t="s">
        <v>703</v>
      </c>
      <c r="E65" s="33" t="s">
        <v>540</v>
      </c>
    </row>
    <row r="66" spans="1:5" x14ac:dyDescent="0.15">
      <c r="A66" s="32">
        <v>106</v>
      </c>
      <c r="B66" s="33" t="s">
        <v>704</v>
      </c>
      <c r="C66" s="33" t="s">
        <v>705</v>
      </c>
      <c r="D66" s="33" t="s">
        <v>705</v>
      </c>
      <c r="E66" s="33" t="s">
        <v>540</v>
      </c>
    </row>
    <row r="67" spans="1:5" x14ac:dyDescent="0.15">
      <c r="A67" s="32">
        <v>107</v>
      </c>
      <c r="B67" s="33" t="s">
        <v>706</v>
      </c>
      <c r="C67" s="33" t="s">
        <v>707</v>
      </c>
      <c r="D67" s="33" t="s">
        <v>707</v>
      </c>
      <c r="E67" s="33" t="s">
        <v>540</v>
      </c>
    </row>
    <row r="68" spans="1:5" x14ac:dyDescent="0.15">
      <c r="A68" s="32">
        <v>151</v>
      </c>
      <c r="B68" s="33" t="s">
        <v>708</v>
      </c>
      <c r="C68" s="33" t="s">
        <v>709</v>
      </c>
      <c r="D68" s="33" t="s">
        <v>710</v>
      </c>
      <c r="E68" s="33" t="s">
        <v>540</v>
      </c>
    </row>
    <row r="69" spans="1:5" x14ac:dyDescent="0.15">
      <c r="A69" s="32">
        <v>152</v>
      </c>
      <c r="B69" s="33" t="s">
        <v>711</v>
      </c>
      <c r="C69" s="33" t="s">
        <v>712</v>
      </c>
      <c r="D69" s="33" t="s">
        <v>713</v>
      </c>
      <c r="E69" s="33" t="s">
        <v>540</v>
      </c>
    </row>
    <row r="70" spans="1:5" x14ac:dyDescent="0.15">
      <c r="A70" s="32">
        <v>153</v>
      </c>
      <c r="B70" s="33" t="s">
        <v>714</v>
      </c>
      <c r="C70" s="33" t="s">
        <v>715</v>
      </c>
      <c r="D70" s="33" t="s">
        <v>716</v>
      </c>
      <c r="E70" s="33" t="s">
        <v>540</v>
      </c>
    </row>
    <row r="71" spans="1:5" x14ac:dyDescent="0.15">
      <c r="A71" s="32">
        <v>154</v>
      </c>
      <c r="B71" s="33" t="s">
        <v>717</v>
      </c>
      <c r="C71" s="33" t="s">
        <v>718</v>
      </c>
      <c r="D71" s="33" t="s">
        <v>719</v>
      </c>
      <c r="E71" s="33" t="s">
        <v>540</v>
      </c>
    </row>
    <row r="72" spans="1:5" x14ac:dyDescent="0.15">
      <c r="A72" s="32">
        <v>155</v>
      </c>
      <c r="B72" s="33" t="s">
        <v>720</v>
      </c>
      <c r="C72" s="33" t="s">
        <v>721</v>
      </c>
      <c r="D72" s="33" t="s">
        <v>722</v>
      </c>
      <c r="E72" s="33" t="s">
        <v>540</v>
      </c>
    </row>
    <row r="73" spans="1:5" x14ac:dyDescent="0.15">
      <c r="A73" s="32">
        <v>156</v>
      </c>
      <c r="B73" s="33" t="s">
        <v>723</v>
      </c>
      <c r="C73" s="33" t="s">
        <v>724</v>
      </c>
      <c r="D73" s="33" t="s">
        <v>725</v>
      </c>
      <c r="E73" s="33" t="s">
        <v>540</v>
      </c>
    </row>
    <row r="74" spans="1:5" x14ac:dyDescent="0.15">
      <c r="A74" s="32">
        <v>161</v>
      </c>
      <c r="B74" s="33" t="s">
        <v>726</v>
      </c>
      <c r="C74" s="33" t="s">
        <v>727</v>
      </c>
      <c r="D74" s="33" t="s">
        <v>728</v>
      </c>
      <c r="E74" s="33" t="s">
        <v>540</v>
      </c>
    </row>
    <row r="75" spans="1:5" x14ac:dyDescent="0.15">
      <c r="A75" s="32">
        <v>162</v>
      </c>
      <c r="B75" s="33" t="s">
        <v>729</v>
      </c>
      <c r="C75" s="33" t="s">
        <v>730</v>
      </c>
      <c r="D75" s="33" t="s">
        <v>731</v>
      </c>
      <c r="E75" s="33" t="s">
        <v>540</v>
      </c>
    </row>
    <row r="76" spans="1:5" x14ac:dyDescent="0.15">
      <c r="A76" s="32">
        <v>163</v>
      </c>
      <c r="B76" s="33" t="s">
        <v>732</v>
      </c>
      <c r="C76" s="33" t="s">
        <v>733</v>
      </c>
      <c r="D76" s="33" t="s">
        <v>734</v>
      </c>
      <c r="E76" s="33" t="s">
        <v>540</v>
      </c>
    </row>
    <row r="77" spans="1:5" x14ac:dyDescent="0.15">
      <c r="A77" s="32">
        <v>164</v>
      </c>
      <c r="B77" s="33" t="s">
        <v>735</v>
      </c>
      <c r="C77" s="33" t="s">
        <v>736</v>
      </c>
      <c r="D77" s="33" t="s">
        <v>737</v>
      </c>
      <c r="E77" s="33" t="s">
        <v>540</v>
      </c>
    </row>
    <row r="78" spans="1:5" x14ac:dyDescent="0.15">
      <c r="A78" s="32">
        <v>165</v>
      </c>
      <c r="B78" s="33" t="s">
        <v>738</v>
      </c>
      <c r="C78" s="33" t="s">
        <v>739</v>
      </c>
      <c r="D78" s="33" t="s">
        <v>740</v>
      </c>
      <c r="E78" s="33" t="s">
        <v>540</v>
      </c>
    </row>
    <row r="79" spans="1:5" x14ac:dyDescent="0.15">
      <c r="A79" s="32">
        <v>171</v>
      </c>
      <c r="B79" s="33" t="s">
        <v>741</v>
      </c>
      <c r="C79" s="33" t="s">
        <v>742</v>
      </c>
      <c r="D79" s="33" t="s">
        <v>743</v>
      </c>
      <c r="E79" s="33" t="s">
        <v>540</v>
      </c>
    </row>
    <row r="80" spans="1:5" x14ac:dyDescent="0.15">
      <c r="A80" s="32">
        <v>172</v>
      </c>
      <c r="B80" s="33" t="s">
        <v>744</v>
      </c>
      <c r="C80" s="33" t="s">
        <v>745</v>
      </c>
      <c r="D80" s="33" t="s">
        <v>745</v>
      </c>
      <c r="E80" s="33" t="s">
        <v>540</v>
      </c>
    </row>
    <row r="81" spans="1:5" x14ac:dyDescent="0.15">
      <c r="A81" s="32">
        <v>201</v>
      </c>
      <c r="B81" s="33" t="s">
        <v>746</v>
      </c>
      <c r="C81" s="33" t="s">
        <v>747</v>
      </c>
      <c r="D81" s="33" t="s">
        <v>748</v>
      </c>
      <c r="E81" s="33" t="s">
        <v>749</v>
      </c>
    </row>
    <row r="82" spans="1:5" x14ac:dyDescent="0.15">
      <c r="A82" s="32">
        <v>202</v>
      </c>
      <c r="B82" s="33" t="s">
        <v>750</v>
      </c>
      <c r="C82" s="33" t="s">
        <v>751</v>
      </c>
      <c r="D82" s="33" t="s">
        <v>752</v>
      </c>
      <c r="E82" s="33" t="s">
        <v>749</v>
      </c>
    </row>
    <row r="83" spans="1:5" x14ac:dyDescent="0.15">
      <c r="A83" s="32">
        <v>203</v>
      </c>
      <c r="B83" s="33" t="s">
        <v>753</v>
      </c>
      <c r="C83" s="33" t="s">
        <v>754</v>
      </c>
      <c r="D83" s="33" t="s">
        <v>755</v>
      </c>
      <c r="E83" s="33" t="s">
        <v>749</v>
      </c>
    </row>
    <row r="84" spans="1:5" x14ac:dyDescent="0.15">
      <c r="A84" s="32">
        <v>206</v>
      </c>
      <c r="B84" s="33" t="s">
        <v>756</v>
      </c>
      <c r="C84" s="33" t="s">
        <v>757</v>
      </c>
      <c r="D84" s="33" t="s">
        <v>758</v>
      </c>
      <c r="E84" s="33" t="s">
        <v>749</v>
      </c>
    </row>
    <row r="85" spans="1:5" x14ac:dyDescent="0.15">
      <c r="A85" s="32">
        <v>207</v>
      </c>
      <c r="B85" s="33" t="s">
        <v>759</v>
      </c>
      <c r="C85" s="33" t="s">
        <v>760</v>
      </c>
      <c r="D85" s="33" t="s">
        <v>761</v>
      </c>
      <c r="E85" s="33" t="s">
        <v>749</v>
      </c>
    </row>
    <row r="86" spans="1:5" x14ac:dyDescent="0.15">
      <c r="A86" s="32">
        <v>208</v>
      </c>
      <c r="B86" s="33" t="s">
        <v>762</v>
      </c>
      <c r="C86" s="33" t="s">
        <v>763</v>
      </c>
      <c r="D86" s="33" t="s">
        <v>758</v>
      </c>
      <c r="E86" s="33" t="s">
        <v>749</v>
      </c>
    </row>
    <row r="87" spans="1:5" x14ac:dyDescent="0.15">
      <c r="A87" s="32">
        <v>209</v>
      </c>
      <c r="B87" s="33" t="s">
        <v>764</v>
      </c>
      <c r="C87" s="33" t="s">
        <v>765</v>
      </c>
      <c r="D87" s="33" t="s">
        <v>761</v>
      </c>
      <c r="E87" s="33" t="s">
        <v>749</v>
      </c>
    </row>
    <row r="88" spans="1:5" x14ac:dyDescent="0.15">
      <c r="A88" s="32">
        <v>210</v>
      </c>
      <c r="B88" s="33" t="s">
        <v>766</v>
      </c>
      <c r="C88" s="33" t="s">
        <v>767</v>
      </c>
      <c r="D88" s="33" t="s">
        <v>768</v>
      </c>
      <c r="E88" s="33" t="s">
        <v>749</v>
      </c>
    </row>
    <row r="89" spans="1:5" x14ac:dyDescent="0.15">
      <c r="A89" s="32">
        <v>211</v>
      </c>
      <c r="B89" s="33" t="s">
        <v>769</v>
      </c>
      <c r="C89" s="33" t="s">
        <v>770</v>
      </c>
      <c r="D89" s="33" t="s">
        <v>771</v>
      </c>
      <c r="E89" s="33" t="s">
        <v>749</v>
      </c>
    </row>
    <row r="90" spans="1:5" x14ac:dyDescent="0.15">
      <c r="A90" s="32">
        <v>212</v>
      </c>
      <c r="B90" s="33" t="s">
        <v>772</v>
      </c>
      <c r="C90" s="33" t="s">
        <v>773</v>
      </c>
      <c r="D90" s="33" t="s">
        <v>771</v>
      </c>
      <c r="E90" s="33" t="s">
        <v>749</v>
      </c>
    </row>
    <row r="91" spans="1:5" x14ac:dyDescent="0.15">
      <c r="A91" s="32">
        <v>213</v>
      </c>
      <c r="B91" s="33" t="s">
        <v>774</v>
      </c>
      <c r="C91" s="33" t="s">
        <v>775</v>
      </c>
      <c r="D91" s="33" t="s">
        <v>776</v>
      </c>
      <c r="E91" s="33" t="s">
        <v>749</v>
      </c>
    </row>
    <row r="92" spans="1:5" x14ac:dyDescent="0.15">
      <c r="A92" s="32">
        <v>214</v>
      </c>
      <c r="B92" s="33" t="s">
        <v>774</v>
      </c>
      <c r="C92" s="33" t="s">
        <v>777</v>
      </c>
      <c r="D92" s="33" t="s">
        <v>776</v>
      </c>
      <c r="E92" s="33" t="s">
        <v>749</v>
      </c>
    </row>
    <row r="93" spans="1:5" x14ac:dyDescent="0.15">
      <c r="A93" s="32">
        <v>221</v>
      </c>
      <c r="B93" s="33" t="s">
        <v>778</v>
      </c>
      <c r="C93" s="33" t="s">
        <v>779</v>
      </c>
      <c r="D93" s="33" t="s">
        <v>748</v>
      </c>
      <c r="E93" s="33" t="s">
        <v>749</v>
      </c>
    </row>
    <row r="94" spans="1:5" x14ac:dyDescent="0.15">
      <c r="A94" s="32">
        <v>601</v>
      </c>
      <c r="B94" s="33" t="s">
        <v>780</v>
      </c>
      <c r="C94" s="33" t="s">
        <v>781</v>
      </c>
      <c r="D94" s="33" t="s">
        <v>781</v>
      </c>
      <c r="E94" s="33" t="s">
        <v>540</v>
      </c>
    </row>
    <row r="95" spans="1:5" x14ac:dyDescent="0.15">
      <c r="A95" s="32">
        <v>602</v>
      </c>
      <c r="B95" s="33" t="s">
        <v>782</v>
      </c>
      <c r="C95" s="33" t="s">
        <v>783</v>
      </c>
      <c r="D95" s="33" t="s">
        <v>783</v>
      </c>
      <c r="E95" s="33" t="s">
        <v>540</v>
      </c>
    </row>
    <row r="96" spans="1:5" x14ac:dyDescent="0.15">
      <c r="A96" s="32">
        <v>603</v>
      </c>
      <c r="B96" s="33" t="s">
        <v>784</v>
      </c>
      <c r="C96" s="33" t="s">
        <v>785</v>
      </c>
      <c r="D96" s="33" t="s">
        <v>785</v>
      </c>
      <c r="E96" s="33" t="s">
        <v>540</v>
      </c>
    </row>
    <row r="97" spans="1:5" x14ac:dyDescent="0.15">
      <c r="A97" s="32">
        <v>604</v>
      </c>
      <c r="B97" s="33" t="s">
        <v>786</v>
      </c>
      <c r="C97" s="33" t="s">
        <v>787</v>
      </c>
      <c r="D97" s="33" t="s">
        <v>787</v>
      </c>
      <c r="E97" s="33" t="s">
        <v>540</v>
      </c>
    </row>
    <row r="98" spans="1:5" x14ac:dyDescent="0.15">
      <c r="A98" s="32">
        <v>605</v>
      </c>
      <c r="B98" s="33" t="s">
        <v>788</v>
      </c>
      <c r="C98" s="33" t="s">
        <v>789</v>
      </c>
      <c r="D98" s="33" t="s">
        <v>789</v>
      </c>
      <c r="E98" s="33" t="s">
        <v>540</v>
      </c>
    </row>
    <row r="99" spans="1:5" x14ac:dyDescent="0.15">
      <c r="A99" s="32">
        <v>606</v>
      </c>
      <c r="B99" s="33" t="s">
        <v>790</v>
      </c>
      <c r="C99" s="33" t="s">
        <v>791</v>
      </c>
      <c r="D99" s="33" t="s">
        <v>792</v>
      </c>
      <c r="E99" s="33" t="s">
        <v>540</v>
      </c>
    </row>
  </sheetData>
  <sheetProtection password="8E07" sheet="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52"/>
  <sheetViews>
    <sheetView topLeftCell="A28" workbookViewId="0">
      <selection activeCell="F27" sqref="F27"/>
    </sheetView>
  </sheetViews>
  <sheetFormatPr defaultRowHeight="12" x14ac:dyDescent="0.15"/>
  <cols>
    <col min="1" max="1" width="16.125" style="1" bestFit="1" customWidth="1"/>
    <col min="2" max="2" width="30.125" style="1" bestFit="1" customWidth="1"/>
    <col min="3" max="3" width="6.75" style="2" bestFit="1" customWidth="1"/>
    <col min="4" max="16384" width="9" style="1"/>
  </cols>
  <sheetData>
    <row r="1" spans="1:3" x14ac:dyDescent="0.15">
      <c r="A1" s="1" t="s">
        <v>28</v>
      </c>
      <c r="B1" s="1" t="s">
        <v>29</v>
      </c>
      <c r="C1" s="2" t="s">
        <v>27</v>
      </c>
    </row>
    <row r="2" spans="1:3" x14ac:dyDescent="0.15">
      <c r="A2" s="1" t="s">
        <v>34</v>
      </c>
      <c r="B2" s="1" t="s">
        <v>35</v>
      </c>
      <c r="C2" s="2" t="s">
        <v>33</v>
      </c>
    </row>
    <row r="3" spans="1:3" x14ac:dyDescent="0.15">
      <c r="A3" s="1" t="s">
        <v>82</v>
      </c>
      <c r="B3" s="1" t="s">
        <v>83</v>
      </c>
      <c r="C3" s="2" t="s">
        <v>81</v>
      </c>
    </row>
    <row r="4" spans="1:3" x14ac:dyDescent="0.15">
      <c r="A4" s="1" t="s">
        <v>31</v>
      </c>
      <c r="B4" s="1" t="s">
        <v>32</v>
      </c>
      <c r="C4" s="2" t="s">
        <v>30</v>
      </c>
    </row>
    <row r="5" spans="1:3" x14ac:dyDescent="0.15">
      <c r="A5" s="1" t="s">
        <v>43</v>
      </c>
      <c r="B5" s="1" t="s">
        <v>44</v>
      </c>
      <c r="C5" s="2" t="s">
        <v>42</v>
      </c>
    </row>
    <row r="6" spans="1:3" x14ac:dyDescent="0.15">
      <c r="A6" s="1" t="s">
        <v>46</v>
      </c>
      <c r="B6" s="1" t="s">
        <v>47</v>
      </c>
      <c r="C6" s="2" t="s">
        <v>45</v>
      </c>
    </row>
    <row r="7" spans="1:3" x14ac:dyDescent="0.15">
      <c r="A7" s="1" t="s">
        <v>58</v>
      </c>
      <c r="B7" s="1" t="s">
        <v>59</v>
      </c>
      <c r="C7" s="2" t="s">
        <v>57</v>
      </c>
    </row>
    <row r="8" spans="1:3" x14ac:dyDescent="0.15">
      <c r="A8" s="1" t="s">
        <v>37</v>
      </c>
      <c r="B8" s="1" t="s">
        <v>38</v>
      </c>
      <c r="C8" s="2" t="s">
        <v>36</v>
      </c>
    </row>
    <row r="9" spans="1:3" x14ac:dyDescent="0.15">
      <c r="A9" s="1" t="s">
        <v>52</v>
      </c>
      <c r="B9" s="1" t="s">
        <v>53</v>
      </c>
      <c r="C9" s="2" t="s">
        <v>51</v>
      </c>
    </row>
    <row r="10" spans="1:3" x14ac:dyDescent="0.15">
      <c r="A10" s="1" t="s">
        <v>55</v>
      </c>
      <c r="B10" s="1" t="s">
        <v>56</v>
      </c>
      <c r="C10" s="2" t="s">
        <v>54</v>
      </c>
    </row>
    <row r="11" spans="1:3" x14ac:dyDescent="0.15">
      <c r="A11" s="1" t="s">
        <v>64</v>
      </c>
      <c r="B11" s="1" t="s">
        <v>65</v>
      </c>
      <c r="C11" s="2" t="s">
        <v>63</v>
      </c>
    </row>
    <row r="12" spans="1:3" x14ac:dyDescent="0.15">
      <c r="A12" s="1" t="s">
        <v>49</v>
      </c>
      <c r="B12" s="1" t="s">
        <v>50</v>
      </c>
      <c r="C12" s="2" t="s">
        <v>48</v>
      </c>
    </row>
    <row r="13" spans="1:3" x14ac:dyDescent="0.15">
      <c r="A13" s="1" t="s">
        <v>73</v>
      </c>
      <c r="B13" s="1" t="s">
        <v>74</v>
      </c>
      <c r="C13" s="2" t="s">
        <v>72</v>
      </c>
    </row>
    <row r="14" spans="1:3" x14ac:dyDescent="0.15">
      <c r="A14" s="1" t="s">
        <v>100</v>
      </c>
      <c r="B14" s="1" t="s">
        <v>101</v>
      </c>
      <c r="C14" s="2" t="s">
        <v>99</v>
      </c>
    </row>
    <row r="15" spans="1:3" x14ac:dyDescent="0.15">
      <c r="A15" s="1" t="s">
        <v>67</v>
      </c>
      <c r="B15" s="1" t="s">
        <v>68</v>
      </c>
      <c r="C15" s="2" t="s">
        <v>66</v>
      </c>
    </row>
    <row r="16" spans="1:3" x14ac:dyDescent="0.15">
      <c r="A16" s="1" t="s">
        <v>79</v>
      </c>
      <c r="B16" s="1" t="s">
        <v>80</v>
      </c>
      <c r="C16" s="2" t="s">
        <v>78</v>
      </c>
    </row>
    <row r="17" spans="1:3" x14ac:dyDescent="0.15">
      <c r="A17" s="1" t="s">
        <v>70</v>
      </c>
      <c r="B17" s="1" t="s">
        <v>71</v>
      </c>
      <c r="C17" s="2" t="s">
        <v>69</v>
      </c>
    </row>
    <row r="18" spans="1:3" x14ac:dyDescent="0.15">
      <c r="A18" s="1" t="s">
        <v>88</v>
      </c>
      <c r="B18" s="1" t="s">
        <v>89</v>
      </c>
      <c r="C18" s="2" t="s">
        <v>87</v>
      </c>
    </row>
    <row r="19" spans="1:3" x14ac:dyDescent="0.15">
      <c r="A19" s="1" t="s">
        <v>91</v>
      </c>
      <c r="B19" s="1" t="s">
        <v>92</v>
      </c>
      <c r="C19" s="2" t="s">
        <v>90</v>
      </c>
    </row>
    <row r="20" spans="1:3" x14ac:dyDescent="0.15">
      <c r="A20" s="1" t="s">
        <v>94</v>
      </c>
      <c r="B20" s="1" t="s">
        <v>95</v>
      </c>
      <c r="C20" s="2" t="s">
        <v>93</v>
      </c>
    </row>
    <row r="21" spans="1:3" x14ac:dyDescent="0.15">
      <c r="A21" s="1" t="s">
        <v>97</v>
      </c>
      <c r="B21" s="1" t="s">
        <v>98</v>
      </c>
      <c r="C21" s="2" t="s">
        <v>96</v>
      </c>
    </row>
    <row r="22" spans="1:3" x14ac:dyDescent="0.15">
      <c r="A22" s="1" t="s">
        <v>76</v>
      </c>
      <c r="B22" s="1" t="s">
        <v>77</v>
      </c>
      <c r="C22" s="2" t="s">
        <v>75</v>
      </c>
    </row>
    <row r="23" spans="1:3" ht="11.25" customHeight="1" x14ac:dyDescent="0.15">
      <c r="A23" s="1" t="s">
        <v>61</v>
      </c>
      <c r="B23" s="1" t="s">
        <v>62</v>
      </c>
      <c r="C23" s="2" t="s">
        <v>60</v>
      </c>
    </row>
    <row r="24" spans="1:3" x14ac:dyDescent="0.15">
      <c r="A24" s="1" t="s">
        <v>86</v>
      </c>
      <c r="B24" s="1" t="s">
        <v>85</v>
      </c>
      <c r="C24" s="2" t="s">
        <v>84</v>
      </c>
    </row>
    <row r="25" spans="1:3" x14ac:dyDescent="0.15">
      <c r="A25" s="1" t="s">
        <v>40</v>
      </c>
      <c r="B25" s="1" t="s">
        <v>41</v>
      </c>
      <c r="C25" s="2" t="s">
        <v>39</v>
      </c>
    </row>
    <row r="26" spans="1:3" x14ac:dyDescent="0.15">
      <c r="A26" s="1" t="s">
        <v>933</v>
      </c>
      <c r="B26" s="1" t="s">
        <v>936</v>
      </c>
      <c r="C26" s="2" t="s">
        <v>931</v>
      </c>
    </row>
    <row r="27" spans="1:3" x14ac:dyDescent="0.15">
      <c r="A27" s="1" t="s">
        <v>934</v>
      </c>
      <c r="B27" s="1" t="s">
        <v>935</v>
      </c>
      <c r="C27" s="2" t="s">
        <v>932</v>
      </c>
    </row>
    <row r="28" spans="1:3" x14ac:dyDescent="0.15">
      <c r="A28" s="1" t="s">
        <v>239</v>
      </c>
      <c r="B28" s="1" t="s">
        <v>240</v>
      </c>
      <c r="C28" s="2" t="s">
        <v>238</v>
      </c>
    </row>
    <row r="29" spans="1:3" x14ac:dyDescent="0.15">
      <c r="A29" s="1" t="s">
        <v>108</v>
      </c>
      <c r="B29" s="1" t="s">
        <v>109</v>
      </c>
      <c r="C29" s="2" t="s">
        <v>107</v>
      </c>
    </row>
    <row r="30" spans="1:3" x14ac:dyDescent="0.15">
      <c r="A30" s="1" t="s">
        <v>111</v>
      </c>
      <c r="B30" s="1" t="s">
        <v>112</v>
      </c>
      <c r="C30" s="2" t="s">
        <v>110</v>
      </c>
    </row>
    <row r="31" spans="1:3" x14ac:dyDescent="0.15">
      <c r="A31" s="1" t="s">
        <v>481</v>
      </c>
      <c r="B31" s="1" t="s">
        <v>482</v>
      </c>
      <c r="C31" s="2" t="s">
        <v>480</v>
      </c>
    </row>
    <row r="32" spans="1:3" x14ac:dyDescent="0.15">
      <c r="A32" s="1" t="s">
        <v>484</v>
      </c>
      <c r="B32" s="1" t="s">
        <v>485</v>
      </c>
      <c r="C32" s="2" t="s">
        <v>483</v>
      </c>
    </row>
    <row r="33" spans="1:3" x14ac:dyDescent="0.15">
      <c r="A33" s="1" t="s">
        <v>114</v>
      </c>
      <c r="B33" s="1" t="s">
        <v>115</v>
      </c>
      <c r="C33" s="2" t="s">
        <v>113</v>
      </c>
    </row>
    <row r="34" spans="1:3" x14ac:dyDescent="0.15">
      <c r="A34" s="1" t="s">
        <v>117</v>
      </c>
      <c r="B34" s="1" t="s">
        <v>118</v>
      </c>
      <c r="C34" s="2" t="s">
        <v>116</v>
      </c>
    </row>
    <row r="35" spans="1:3" x14ac:dyDescent="0.15">
      <c r="A35" s="1" t="s">
        <v>120</v>
      </c>
      <c r="B35" s="1" t="s">
        <v>121</v>
      </c>
      <c r="C35" s="2" t="s">
        <v>119</v>
      </c>
    </row>
    <row r="36" spans="1:3" x14ac:dyDescent="0.15">
      <c r="A36" s="1" t="s">
        <v>136</v>
      </c>
      <c r="B36" s="1" t="s">
        <v>137</v>
      </c>
      <c r="C36" s="2" t="s">
        <v>1066</v>
      </c>
    </row>
    <row r="37" spans="1:3" x14ac:dyDescent="0.15">
      <c r="A37" s="1" t="s">
        <v>123</v>
      </c>
      <c r="B37" s="1" t="s">
        <v>124</v>
      </c>
      <c r="C37" s="2" t="s">
        <v>122</v>
      </c>
    </row>
    <row r="38" spans="1:3" x14ac:dyDescent="0.15">
      <c r="A38" s="1" t="s">
        <v>126</v>
      </c>
      <c r="B38" s="1" t="s">
        <v>127</v>
      </c>
      <c r="C38" s="2" t="s">
        <v>125</v>
      </c>
    </row>
    <row r="39" spans="1:3" x14ac:dyDescent="0.15">
      <c r="A39" s="1" t="s">
        <v>129</v>
      </c>
      <c r="B39" s="1" t="s">
        <v>130</v>
      </c>
      <c r="C39" s="2" t="s">
        <v>128</v>
      </c>
    </row>
    <row r="40" spans="1:3" x14ac:dyDescent="0.15">
      <c r="A40" s="1" t="s">
        <v>132</v>
      </c>
      <c r="B40" s="1" t="s">
        <v>133</v>
      </c>
      <c r="C40" s="2" t="s">
        <v>131</v>
      </c>
    </row>
    <row r="41" spans="1:3" x14ac:dyDescent="0.15">
      <c r="A41" s="1" t="s">
        <v>1061</v>
      </c>
      <c r="B41" s="1" t="s">
        <v>135</v>
      </c>
      <c r="C41" s="2" t="s">
        <v>134</v>
      </c>
    </row>
    <row r="42" spans="1:3" x14ac:dyDescent="0.15">
      <c r="A42" s="1" t="s">
        <v>1059</v>
      </c>
      <c r="B42" s="1" t="s">
        <v>1060</v>
      </c>
      <c r="C42" s="2" t="s">
        <v>179</v>
      </c>
    </row>
    <row r="43" spans="1:3" x14ac:dyDescent="0.15">
      <c r="A43" s="1" t="s">
        <v>163</v>
      </c>
      <c r="B43" s="1" t="s">
        <v>164</v>
      </c>
      <c r="C43" s="2" t="s">
        <v>162</v>
      </c>
    </row>
    <row r="44" spans="1:3" x14ac:dyDescent="0.15">
      <c r="A44" s="1" t="s">
        <v>165</v>
      </c>
      <c r="B44" s="1" t="s">
        <v>166</v>
      </c>
      <c r="C44" s="2" t="s">
        <v>1067</v>
      </c>
    </row>
    <row r="45" spans="1:3" x14ac:dyDescent="0.15">
      <c r="A45" s="1" t="s">
        <v>174</v>
      </c>
      <c r="B45" s="1" t="s">
        <v>175</v>
      </c>
      <c r="C45" s="2" t="s">
        <v>173</v>
      </c>
    </row>
    <row r="46" spans="1:3" x14ac:dyDescent="0.15">
      <c r="A46" s="1" t="s">
        <v>171</v>
      </c>
      <c r="B46" s="1" t="s">
        <v>172</v>
      </c>
      <c r="C46" s="2" t="s">
        <v>170</v>
      </c>
    </row>
    <row r="47" spans="1:3" x14ac:dyDescent="0.15">
      <c r="A47" s="1" t="s">
        <v>168</v>
      </c>
      <c r="B47" s="1" t="s">
        <v>169</v>
      </c>
      <c r="C47" s="2" t="s">
        <v>167</v>
      </c>
    </row>
    <row r="48" spans="1:3" x14ac:dyDescent="0.15">
      <c r="A48" s="1" t="s">
        <v>1063</v>
      </c>
      <c r="B48" s="1" t="s">
        <v>1064</v>
      </c>
      <c r="C48" s="2" t="s">
        <v>161</v>
      </c>
    </row>
    <row r="49" spans="1:3" x14ac:dyDescent="0.15">
      <c r="A49" s="1" t="s">
        <v>184</v>
      </c>
      <c r="B49" s="1" t="s">
        <v>185</v>
      </c>
      <c r="C49" s="2" t="s">
        <v>183</v>
      </c>
    </row>
    <row r="50" spans="1:3" x14ac:dyDescent="0.15">
      <c r="A50" s="1" t="s">
        <v>187</v>
      </c>
      <c r="B50" s="1" t="s">
        <v>188</v>
      </c>
      <c r="C50" s="2" t="s">
        <v>186</v>
      </c>
    </row>
    <row r="51" spans="1:3" x14ac:dyDescent="0.15">
      <c r="A51" s="1" t="s">
        <v>219</v>
      </c>
      <c r="B51" s="1" t="s">
        <v>220</v>
      </c>
      <c r="C51" s="2" t="s">
        <v>218</v>
      </c>
    </row>
    <row r="52" spans="1:3" x14ac:dyDescent="0.15">
      <c r="A52" s="1" t="s">
        <v>210</v>
      </c>
      <c r="B52" s="1" t="s">
        <v>211</v>
      </c>
      <c r="C52" s="2" t="s">
        <v>209</v>
      </c>
    </row>
    <row r="53" spans="1:3" x14ac:dyDescent="0.15">
      <c r="A53" s="1" t="s">
        <v>193</v>
      </c>
      <c r="B53" s="1" t="s">
        <v>194</v>
      </c>
      <c r="C53" s="2" t="s">
        <v>192</v>
      </c>
    </row>
    <row r="54" spans="1:3" x14ac:dyDescent="0.15">
      <c r="A54" s="1" t="s">
        <v>198</v>
      </c>
      <c r="B54" s="1" t="s">
        <v>199</v>
      </c>
      <c r="C54" s="2" t="s">
        <v>197</v>
      </c>
    </row>
    <row r="55" spans="1:3" x14ac:dyDescent="0.15">
      <c r="A55" s="1" t="s">
        <v>195</v>
      </c>
      <c r="B55" s="1" t="s">
        <v>196</v>
      </c>
      <c r="C55" s="2" t="s">
        <v>1065</v>
      </c>
    </row>
    <row r="56" spans="1:3" x14ac:dyDescent="0.15">
      <c r="A56" s="1" t="s">
        <v>201</v>
      </c>
      <c r="B56" s="1" t="s">
        <v>202</v>
      </c>
      <c r="C56" s="2" t="s">
        <v>200</v>
      </c>
    </row>
    <row r="57" spans="1:3" x14ac:dyDescent="0.15">
      <c r="A57" s="1" t="s">
        <v>204</v>
      </c>
      <c r="B57" s="1" t="s">
        <v>205</v>
      </c>
      <c r="C57" s="2" t="s">
        <v>203</v>
      </c>
    </row>
    <row r="58" spans="1:3" x14ac:dyDescent="0.15">
      <c r="A58" s="1" t="s">
        <v>216</v>
      </c>
      <c r="B58" s="1" t="s">
        <v>217</v>
      </c>
      <c r="C58" s="2" t="s">
        <v>215</v>
      </c>
    </row>
    <row r="59" spans="1:3" x14ac:dyDescent="0.15">
      <c r="A59" s="1" t="s">
        <v>207</v>
      </c>
      <c r="B59" s="1" t="s">
        <v>208</v>
      </c>
      <c r="C59" s="2" t="s">
        <v>206</v>
      </c>
    </row>
    <row r="60" spans="1:3" x14ac:dyDescent="0.15">
      <c r="A60" s="1" t="s">
        <v>222</v>
      </c>
      <c r="B60" s="1" t="s">
        <v>223</v>
      </c>
      <c r="C60" s="2" t="s">
        <v>221</v>
      </c>
    </row>
    <row r="61" spans="1:3" x14ac:dyDescent="0.15">
      <c r="A61" s="1" t="s">
        <v>487</v>
      </c>
      <c r="B61" s="1" t="s">
        <v>488</v>
      </c>
      <c r="C61" s="2" t="s">
        <v>486</v>
      </c>
    </row>
    <row r="62" spans="1:3" x14ac:dyDescent="0.15">
      <c r="A62" s="1" t="s">
        <v>227</v>
      </c>
      <c r="B62" s="1" t="s">
        <v>228</v>
      </c>
      <c r="C62" s="2" t="s">
        <v>226</v>
      </c>
    </row>
    <row r="63" spans="1:3" x14ac:dyDescent="0.15">
      <c r="A63" s="1" t="s">
        <v>224</v>
      </c>
      <c r="B63" s="1" t="s">
        <v>225</v>
      </c>
      <c r="C63" s="2" t="s">
        <v>1068</v>
      </c>
    </row>
    <row r="64" spans="1:3" x14ac:dyDescent="0.15">
      <c r="A64" s="1" t="s">
        <v>233</v>
      </c>
      <c r="B64" s="1" t="s">
        <v>234</v>
      </c>
      <c r="C64" s="2" t="s">
        <v>232</v>
      </c>
    </row>
    <row r="65" spans="1:3" x14ac:dyDescent="0.15">
      <c r="A65" s="1" t="s">
        <v>230</v>
      </c>
      <c r="B65" s="1" t="s">
        <v>231</v>
      </c>
      <c r="C65" s="2" t="s">
        <v>229</v>
      </c>
    </row>
    <row r="66" spans="1:3" x14ac:dyDescent="0.15">
      <c r="A66" s="1" t="s">
        <v>254</v>
      </c>
      <c r="B66" s="1" t="s">
        <v>255</v>
      </c>
      <c r="C66" s="2" t="s">
        <v>253</v>
      </c>
    </row>
    <row r="67" spans="1:3" x14ac:dyDescent="0.15">
      <c r="A67" s="1" t="s">
        <v>251</v>
      </c>
      <c r="B67" s="1" t="s">
        <v>252</v>
      </c>
      <c r="C67" s="2" t="s">
        <v>250</v>
      </c>
    </row>
    <row r="68" spans="1:3" x14ac:dyDescent="0.15">
      <c r="A68" s="1" t="s">
        <v>248</v>
      </c>
      <c r="B68" s="1" t="s">
        <v>249</v>
      </c>
      <c r="C68" s="2" t="s">
        <v>247</v>
      </c>
    </row>
    <row r="69" spans="1:3" x14ac:dyDescent="0.15">
      <c r="A69" s="1" t="s">
        <v>245</v>
      </c>
      <c r="B69" s="1" t="s">
        <v>246</v>
      </c>
      <c r="C69" s="2" t="s">
        <v>244</v>
      </c>
    </row>
    <row r="70" spans="1:3" x14ac:dyDescent="0.15">
      <c r="A70" s="1" t="s">
        <v>139</v>
      </c>
      <c r="B70" s="1" t="s">
        <v>1062</v>
      </c>
      <c r="C70" s="2" t="s">
        <v>138</v>
      </c>
    </row>
    <row r="71" spans="1:3" x14ac:dyDescent="0.15">
      <c r="A71" s="1" t="s">
        <v>141</v>
      </c>
      <c r="B71" s="1" t="s">
        <v>142</v>
      </c>
      <c r="C71" s="2" t="s">
        <v>140</v>
      </c>
    </row>
    <row r="72" spans="1:3" x14ac:dyDescent="0.15">
      <c r="A72" s="1" t="s">
        <v>144</v>
      </c>
      <c r="B72" s="1" t="s">
        <v>145</v>
      </c>
      <c r="C72" s="2" t="s">
        <v>143</v>
      </c>
    </row>
    <row r="73" spans="1:3" x14ac:dyDescent="0.15">
      <c r="A73" s="1" t="s">
        <v>147</v>
      </c>
      <c r="B73" s="1" t="s">
        <v>148</v>
      </c>
      <c r="C73" s="2" t="s">
        <v>146</v>
      </c>
    </row>
    <row r="74" spans="1:3" x14ac:dyDescent="0.15">
      <c r="A74" s="1" t="s">
        <v>150</v>
      </c>
      <c r="B74" s="1" t="s">
        <v>151</v>
      </c>
      <c r="C74" s="2" t="s">
        <v>149</v>
      </c>
    </row>
    <row r="75" spans="1:3" x14ac:dyDescent="0.15">
      <c r="A75" s="1" t="s">
        <v>153</v>
      </c>
      <c r="B75" s="1" t="s">
        <v>154</v>
      </c>
      <c r="C75" s="2" t="s">
        <v>152</v>
      </c>
    </row>
    <row r="76" spans="1:3" x14ac:dyDescent="0.15">
      <c r="A76" s="1" t="s">
        <v>156</v>
      </c>
      <c r="B76" s="1" t="s">
        <v>157</v>
      </c>
      <c r="C76" s="2" t="s">
        <v>155</v>
      </c>
    </row>
    <row r="77" spans="1:3" x14ac:dyDescent="0.15">
      <c r="A77" s="1" t="s">
        <v>159</v>
      </c>
      <c r="B77" s="1" t="s">
        <v>160</v>
      </c>
      <c r="C77" s="2" t="s">
        <v>158</v>
      </c>
    </row>
    <row r="78" spans="1:3" x14ac:dyDescent="0.15">
      <c r="A78" s="1" t="s">
        <v>177</v>
      </c>
      <c r="B78" s="1" t="s">
        <v>178</v>
      </c>
      <c r="C78" s="2" t="s">
        <v>176</v>
      </c>
    </row>
    <row r="79" spans="1:3" x14ac:dyDescent="0.15">
      <c r="A79" s="1" t="s">
        <v>190</v>
      </c>
      <c r="B79" s="1" t="s">
        <v>191</v>
      </c>
      <c r="C79" s="2" t="s">
        <v>189</v>
      </c>
    </row>
    <row r="80" spans="1:3" x14ac:dyDescent="0.15">
      <c r="A80" s="1" t="s">
        <v>213</v>
      </c>
      <c r="B80" s="1" t="s">
        <v>214</v>
      </c>
      <c r="C80" s="2" t="s">
        <v>212</v>
      </c>
    </row>
    <row r="81" spans="1:3" x14ac:dyDescent="0.15">
      <c r="A81" s="1" t="s">
        <v>236</v>
      </c>
      <c r="B81" s="1" t="s">
        <v>237</v>
      </c>
      <c r="C81" s="2" t="s">
        <v>235</v>
      </c>
    </row>
    <row r="82" spans="1:3" x14ac:dyDescent="0.15">
      <c r="A82" s="1" t="s">
        <v>260</v>
      </c>
      <c r="B82" s="1" t="s">
        <v>261</v>
      </c>
      <c r="C82" s="2" t="s">
        <v>259</v>
      </c>
    </row>
    <row r="83" spans="1:3" x14ac:dyDescent="0.15">
      <c r="A83" s="1" t="s">
        <v>257</v>
      </c>
      <c r="B83" s="1" t="s">
        <v>258</v>
      </c>
      <c r="C83" s="2" t="s">
        <v>256</v>
      </c>
    </row>
    <row r="84" spans="1:3" x14ac:dyDescent="0.15">
      <c r="A84" s="1" t="s">
        <v>268</v>
      </c>
      <c r="B84" s="1" t="s">
        <v>269</v>
      </c>
      <c r="C84" s="2" t="s">
        <v>267</v>
      </c>
    </row>
    <row r="85" spans="1:3" x14ac:dyDescent="0.15">
      <c r="A85" s="1" t="s">
        <v>271</v>
      </c>
      <c r="B85" s="1" t="s">
        <v>272</v>
      </c>
      <c r="C85" s="2" t="s">
        <v>270</v>
      </c>
    </row>
    <row r="86" spans="1:3" x14ac:dyDescent="0.15">
      <c r="A86" s="1" t="s">
        <v>181</v>
      </c>
      <c r="B86" s="1" t="s">
        <v>182</v>
      </c>
      <c r="C86" s="2" t="s">
        <v>180</v>
      </c>
    </row>
    <row r="87" spans="1:3" x14ac:dyDescent="0.15">
      <c r="A87" s="1" t="s">
        <v>265</v>
      </c>
      <c r="B87" s="1" t="s">
        <v>266</v>
      </c>
      <c r="C87" s="2" t="s">
        <v>264</v>
      </c>
    </row>
    <row r="88" spans="1:3" x14ac:dyDescent="0.15">
      <c r="A88" s="1" t="s">
        <v>242</v>
      </c>
      <c r="B88" s="1" t="s">
        <v>243</v>
      </c>
      <c r="C88" s="2" t="s">
        <v>241</v>
      </c>
    </row>
    <row r="89" spans="1:3" x14ac:dyDescent="0.15">
      <c r="A89" s="1" t="s">
        <v>262</v>
      </c>
      <c r="B89" s="1" t="s">
        <v>263</v>
      </c>
      <c r="C89" s="2" t="s">
        <v>241</v>
      </c>
    </row>
    <row r="90" spans="1:3" x14ac:dyDescent="0.15">
      <c r="A90" s="1" t="s">
        <v>326</v>
      </c>
      <c r="B90" s="1" t="s">
        <v>327</v>
      </c>
      <c r="C90" s="2" t="s">
        <v>325</v>
      </c>
    </row>
    <row r="91" spans="1:3" x14ac:dyDescent="0.15">
      <c r="A91" s="1" t="s">
        <v>329</v>
      </c>
      <c r="B91" s="1" t="s">
        <v>330</v>
      </c>
      <c r="C91" s="2" t="s">
        <v>328</v>
      </c>
    </row>
    <row r="92" spans="1:3" x14ac:dyDescent="0.15">
      <c r="A92" s="1" t="s">
        <v>332</v>
      </c>
      <c r="B92" s="1" t="s">
        <v>333</v>
      </c>
      <c r="C92" s="2" t="s">
        <v>331</v>
      </c>
    </row>
    <row r="93" spans="1:3" x14ac:dyDescent="0.15">
      <c r="A93" s="1" t="s">
        <v>335</v>
      </c>
      <c r="B93" s="1" t="s">
        <v>336</v>
      </c>
      <c r="C93" s="2" t="s">
        <v>334</v>
      </c>
    </row>
    <row r="94" spans="1:3" x14ac:dyDescent="0.15">
      <c r="A94" s="1" t="s">
        <v>338</v>
      </c>
      <c r="B94" s="1" t="s">
        <v>339</v>
      </c>
      <c r="C94" s="2" t="s">
        <v>337</v>
      </c>
    </row>
    <row r="95" spans="1:3" x14ac:dyDescent="0.15">
      <c r="A95" s="1" t="s">
        <v>341</v>
      </c>
      <c r="B95" s="1" t="s">
        <v>342</v>
      </c>
      <c r="C95" s="2" t="s">
        <v>340</v>
      </c>
    </row>
    <row r="96" spans="1:3" x14ac:dyDescent="0.15">
      <c r="A96" s="1" t="s">
        <v>344</v>
      </c>
      <c r="B96" s="1" t="s">
        <v>345</v>
      </c>
      <c r="C96" s="2" t="s">
        <v>343</v>
      </c>
    </row>
    <row r="97" spans="1:3" x14ac:dyDescent="0.15">
      <c r="A97" s="1" t="s">
        <v>1104</v>
      </c>
      <c r="B97" s="1" t="s">
        <v>1105</v>
      </c>
      <c r="C97" s="2" t="s">
        <v>490</v>
      </c>
    </row>
    <row r="98" spans="1:3" x14ac:dyDescent="0.15">
      <c r="A98" s="1" t="s">
        <v>491</v>
      </c>
      <c r="B98" s="1" t="s">
        <v>492</v>
      </c>
      <c r="C98" s="2" t="s">
        <v>346</v>
      </c>
    </row>
    <row r="99" spans="1:3" x14ac:dyDescent="0.15">
      <c r="A99" s="1" t="s">
        <v>347</v>
      </c>
      <c r="B99" s="1" t="s">
        <v>348</v>
      </c>
      <c r="C99" s="2" t="s">
        <v>349</v>
      </c>
    </row>
    <row r="100" spans="1:3" ht="12.75" customHeight="1" x14ac:dyDescent="0.15">
      <c r="A100" s="1" t="s">
        <v>1069</v>
      </c>
      <c r="B100" s="1" t="s">
        <v>350</v>
      </c>
      <c r="C100" s="2" t="s">
        <v>493</v>
      </c>
    </row>
    <row r="101" spans="1:3" ht="12.75" customHeight="1" x14ac:dyDescent="0.15">
      <c r="A101" s="1" t="s">
        <v>1070</v>
      </c>
      <c r="B101" s="1" t="s">
        <v>494</v>
      </c>
      <c r="C101" s="2" t="s">
        <v>351</v>
      </c>
    </row>
    <row r="102" spans="1:3" ht="12.75" customHeight="1" x14ac:dyDescent="0.15">
      <c r="A102" s="1" t="s">
        <v>1071</v>
      </c>
      <c r="B102" s="1" t="s">
        <v>352</v>
      </c>
      <c r="C102" s="2" t="s">
        <v>353</v>
      </c>
    </row>
    <row r="103" spans="1:3" ht="12.75" customHeight="1" x14ac:dyDescent="0.15">
      <c r="A103" s="1" t="s">
        <v>1072</v>
      </c>
      <c r="B103" s="1" t="s">
        <v>354</v>
      </c>
      <c r="C103" s="2" t="s">
        <v>355</v>
      </c>
    </row>
    <row r="104" spans="1:3" ht="12.75" customHeight="1" x14ac:dyDescent="0.15">
      <c r="A104" s="1" t="s">
        <v>1073</v>
      </c>
      <c r="B104" s="1" t="s">
        <v>356</v>
      </c>
      <c r="C104" s="2" t="s">
        <v>357</v>
      </c>
    </row>
    <row r="105" spans="1:3" ht="12.75" customHeight="1" x14ac:dyDescent="0.15">
      <c r="A105" s="1" t="s">
        <v>358</v>
      </c>
      <c r="B105" s="1" t="s">
        <v>359</v>
      </c>
      <c r="C105" s="2" t="s">
        <v>495</v>
      </c>
    </row>
    <row r="106" spans="1:3" x14ac:dyDescent="0.15">
      <c r="A106" s="1" t="s">
        <v>496</v>
      </c>
      <c r="B106" s="1" t="s">
        <v>1074</v>
      </c>
      <c r="C106" s="2" t="s">
        <v>317</v>
      </c>
    </row>
    <row r="107" spans="1:3" x14ac:dyDescent="0.15">
      <c r="A107" s="1" t="s">
        <v>318</v>
      </c>
      <c r="B107" s="1" t="s">
        <v>319</v>
      </c>
      <c r="C107" s="2" t="s">
        <v>320</v>
      </c>
    </row>
    <row r="108" spans="1:3" x14ac:dyDescent="0.15">
      <c r="A108" s="1" t="s">
        <v>321</v>
      </c>
      <c r="B108" s="1" t="s">
        <v>322</v>
      </c>
      <c r="C108" s="2" t="s">
        <v>323</v>
      </c>
    </row>
    <row r="109" spans="1:3" x14ac:dyDescent="0.15">
      <c r="A109" s="1" t="s">
        <v>1075</v>
      </c>
      <c r="B109" s="1" t="s">
        <v>324</v>
      </c>
      <c r="C109" s="2" t="s">
        <v>360</v>
      </c>
    </row>
    <row r="110" spans="1:3" x14ac:dyDescent="0.15">
      <c r="A110" s="1" t="s">
        <v>1076</v>
      </c>
      <c r="B110" s="1" t="s">
        <v>1077</v>
      </c>
      <c r="C110" s="2" t="s">
        <v>363</v>
      </c>
    </row>
    <row r="111" spans="1:3" x14ac:dyDescent="0.15">
      <c r="A111" s="1" t="s">
        <v>361</v>
      </c>
      <c r="B111" s="1" t="s">
        <v>362</v>
      </c>
      <c r="C111" s="2" t="s">
        <v>366</v>
      </c>
    </row>
    <row r="112" spans="1:3" x14ac:dyDescent="0.15">
      <c r="A112" s="1" t="s">
        <v>364</v>
      </c>
      <c r="B112" s="1" t="s">
        <v>365</v>
      </c>
      <c r="C112" s="2" t="s">
        <v>369</v>
      </c>
    </row>
    <row r="113" spans="1:3" x14ac:dyDescent="0.15">
      <c r="A113" s="1" t="s">
        <v>367</v>
      </c>
      <c r="B113" s="1" t="s">
        <v>368</v>
      </c>
      <c r="C113" s="2" t="s">
        <v>372</v>
      </c>
    </row>
    <row r="114" spans="1:3" x14ac:dyDescent="0.15">
      <c r="A114" s="1" t="s">
        <v>370</v>
      </c>
      <c r="B114" s="1" t="s">
        <v>371</v>
      </c>
      <c r="C114" s="2" t="s">
        <v>375</v>
      </c>
    </row>
    <row r="115" spans="1:3" x14ac:dyDescent="0.15">
      <c r="A115" s="1" t="s">
        <v>1106</v>
      </c>
      <c r="B115" s="1" t="s">
        <v>1107</v>
      </c>
      <c r="C115" s="2" t="s">
        <v>377</v>
      </c>
    </row>
    <row r="116" spans="1:3" x14ac:dyDescent="0.15">
      <c r="A116" s="1" t="s">
        <v>373</v>
      </c>
      <c r="B116" s="1" t="s">
        <v>374</v>
      </c>
      <c r="C116" s="2" t="s">
        <v>379</v>
      </c>
    </row>
    <row r="117" spans="1:3" x14ac:dyDescent="0.15">
      <c r="A117" s="1" t="s">
        <v>1078</v>
      </c>
      <c r="B117" s="1" t="s">
        <v>376</v>
      </c>
      <c r="C117" s="2" t="s">
        <v>381</v>
      </c>
    </row>
    <row r="118" spans="1:3" x14ac:dyDescent="0.15">
      <c r="A118" s="1" t="s">
        <v>1079</v>
      </c>
      <c r="B118" s="1" t="s">
        <v>378</v>
      </c>
      <c r="C118" s="2" t="s">
        <v>497</v>
      </c>
    </row>
    <row r="119" spans="1:3" x14ac:dyDescent="0.15">
      <c r="A119" s="1" t="s">
        <v>1080</v>
      </c>
      <c r="B119" s="1" t="s">
        <v>380</v>
      </c>
      <c r="C119" s="2" t="s">
        <v>384</v>
      </c>
    </row>
    <row r="120" spans="1:3" x14ac:dyDescent="0.15">
      <c r="A120" s="1" t="s">
        <v>382</v>
      </c>
      <c r="B120" s="1" t="s">
        <v>383</v>
      </c>
      <c r="C120" s="2" t="s">
        <v>387</v>
      </c>
    </row>
    <row r="121" spans="1:3" x14ac:dyDescent="0.15">
      <c r="A121" s="1" t="s">
        <v>498</v>
      </c>
      <c r="B121" s="1" t="s">
        <v>499</v>
      </c>
      <c r="C121" s="2" t="s">
        <v>389</v>
      </c>
    </row>
    <row r="122" spans="1:3" x14ac:dyDescent="0.15">
      <c r="A122" s="1" t="s">
        <v>1108</v>
      </c>
      <c r="B122" s="1" t="s">
        <v>1109</v>
      </c>
      <c r="C122" s="2" t="s">
        <v>391</v>
      </c>
    </row>
    <row r="123" spans="1:3" x14ac:dyDescent="0.15">
      <c r="A123" s="1" t="s">
        <v>385</v>
      </c>
      <c r="B123" s="1" t="s">
        <v>386</v>
      </c>
      <c r="C123" s="2" t="s">
        <v>394</v>
      </c>
    </row>
    <row r="124" spans="1:3" x14ac:dyDescent="0.15">
      <c r="A124" s="1" t="s">
        <v>1081</v>
      </c>
      <c r="B124" s="1" t="s">
        <v>388</v>
      </c>
      <c r="C124" s="2" t="s">
        <v>409</v>
      </c>
    </row>
    <row r="125" spans="1:3" x14ac:dyDescent="0.15">
      <c r="A125" s="1" t="s">
        <v>1082</v>
      </c>
      <c r="B125" s="1" t="s">
        <v>390</v>
      </c>
      <c r="C125" s="2" t="s">
        <v>397</v>
      </c>
    </row>
    <row r="126" spans="1:3" x14ac:dyDescent="0.15">
      <c r="A126" s="1" t="s">
        <v>392</v>
      </c>
      <c r="B126" s="1" t="s">
        <v>393</v>
      </c>
      <c r="C126" s="2" t="s">
        <v>399</v>
      </c>
    </row>
    <row r="127" spans="1:3" x14ac:dyDescent="0.15">
      <c r="A127" s="1" t="s">
        <v>395</v>
      </c>
      <c r="B127" s="1" t="s">
        <v>396</v>
      </c>
      <c r="C127" s="2" t="s">
        <v>401</v>
      </c>
    </row>
    <row r="128" spans="1:3" x14ac:dyDescent="0.15">
      <c r="A128" s="1" t="s">
        <v>1110</v>
      </c>
      <c r="B128" s="1" t="s">
        <v>1111</v>
      </c>
      <c r="C128" s="2" t="s">
        <v>404</v>
      </c>
    </row>
    <row r="129" spans="1:3" x14ac:dyDescent="0.15">
      <c r="A129" s="1" t="s">
        <v>1083</v>
      </c>
      <c r="B129" s="1" t="s">
        <v>410</v>
      </c>
      <c r="C129" s="2" t="s">
        <v>500</v>
      </c>
    </row>
    <row r="130" spans="1:3" x14ac:dyDescent="0.15">
      <c r="A130" s="1" t="s">
        <v>1084</v>
      </c>
      <c r="B130" s="1" t="s">
        <v>398</v>
      </c>
      <c r="C130" s="2" t="s">
        <v>406</v>
      </c>
    </row>
    <row r="131" spans="1:3" x14ac:dyDescent="0.15">
      <c r="A131" s="1" t="s">
        <v>1085</v>
      </c>
      <c r="B131" s="1" t="s">
        <v>400</v>
      </c>
      <c r="C131" s="2" t="s">
        <v>411</v>
      </c>
    </row>
    <row r="132" spans="1:3" x14ac:dyDescent="0.15">
      <c r="A132" s="1" t="s">
        <v>402</v>
      </c>
      <c r="B132" s="1" t="s">
        <v>403</v>
      </c>
      <c r="C132" s="2" t="s">
        <v>414</v>
      </c>
    </row>
    <row r="133" spans="1:3" x14ac:dyDescent="0.15">
      <c r="A133" s="1" t="s">
        <v>1086</v>
      </c>
      <c r="B133" s="1" t="s">
        <v>405</v>
      </c>
      <c r="C133" s="2" t="s">
        <v>416</v>
      </c>
    </row>
    <row r="134" spans="1:3" x14ac:dyDescent="0.15">
      <c r="A134" s="1" t="s">
        <v>407</v>
      </c>
      <c r="B134" s="1" t="s">
        <v>408</v>
      </c>
      <c r="C134" s="2" t="s">
        <v>501</v>
      </c>
    </row>
    <row r="135" spans="1:3" x14ac:dyDescent="0.15">
      <c r="A135" s="1" t="s">
        <v>412</v>
      </c>
      <c r="B135" s="1" t="s">
        <v>413</v>
      </c>
      <c r="C135" s="2" t="s">
        <v>419</v>
      </c>
    </row>
    <row r="136" spans="1:3" x14ac:dyDescent="0.15">
      <c r="A136" s="1" t="s">
        <v>1087</v>
      </c>
      <c r="B136" s="1" t="s">
        <v>415</v>
      </c>
      <c r="C136" s="2" t="s">
        <v>273</v>
      </c>
    </row>
    <row r="137" spans="1:3" x14ac:dyDescent="0.15">
      <c r="A137" s="1" t="s">
        <v>1112</v>
      </c>
      <c r="B137" s="1" t="s">
        <v>1114</v>
      </c>
      <c r="C137" s="2" t="s">
        <v>276</v>
      </c>
    </row>
    <row r="138" spans="1:3" x14ac:dyDescent="0.15">
      <c r="A138" s="1" t="s">
        <v>1190</v>
      </c>
      <c r="B138" s="1" t="s">
        <v>1191</v>
      </c>
      <c r="C138" s="2" t="s">
        <v>279</v>
      </c>
    </row>
    <row r="139" spans="1:3" x14ac:dyDescent="0.15">
      <c r="A139" s="1" t="s">
        <v>1113</v>
      </c>
      <c r="B139" s="1" t="s">
        <v>1115</v>
      </c>
      <c r="C139" s="2" t="s">
        <v>282</v>
      </c>
    </row>
    <row r="140" spans="1:3" x14ac:dyDescent="0.15">
      <c r="A140" s="1" t="s">
        <v>1116</v>
      </c>
      <c r="B140" s="1" t="s">
        <v>1117</v>
      </c>
      <c r="C140" s="2" t="s">
        <v>285</v>
      </c>
    </row>
    <row r="141" spans="1:3" x14ac:dyDescent="0.15">
      <c r="A141" s="1" t="s">
        <v>417</v>
      </c>
      <c r="B141" s="1" t="s">
        <v>418</v>
      </c>
      <c r="C141" s="2" t="s">
        <v>288</v>
      </c>
    </row>
    <row r="142" spans="1:3" x14ac:dyDescent="0.15">
      <c r="A142" s="1" t="s">
        <v>502</v>
      </c>
      <c r="B142" s="1" t="s">
        <v>503</v>
      </c>
      <c r="C142" s="2" t="s">
        <v>291</v>
      </c>
    </row>
    <row r="143" spans="1:3" x14ac:dyDescent="0.15">
      <c r="A143" s="1" t="s">
        <v>420</v>
      </c>
      <c r="B143" s="1" t="s">
        <v>421</v>
      </c>
      <c r="C143" s="2" t="s">
        <v>294</v>
      </c>
    </row>
    <row r="144" spans="1:3" x14ac:dyDescent="0.15">
      <c r="A144" s="1" t="s">
        <v>1118</v>
      </c>
      <c r="B144" s="1" t="s">
        <v>1119</v>
      </c>
      <c r="C144" s="2" t="s">
        <v>301</v>
      </c>
    </row>
    <row r="145" spans="1:3" x14ac:dyDescent="0.15">
      <c r="A145" s="1" t="s">
        <v>1120</v>
      </c>
      <c r="B145" s="1" t="s">
        <v>1122</v>
      </c>
      <c r="C145" s="2" t="s">
        <v>293</v>
      </c>
    </row>
    <row r="146" spans="1:3" x14ac:dyDescent="0.15">
      <c r="A146" s="1" t="s">
        <v>1121</v>
      </c>
      <c r="B146" s="1" t="s">
        <v>1123</v>
      </c>
      <c r="C146" s="2" t="s">
        <v>300</v>
      </c>
    </row>
    <row r="147" spans="1:3" x14ac:dyDescent="0.15">
      <c r="A147" s="1" t="s">
        <v>274</v>
      </c>
      <c r="B147" s="1" t="s">
        <v>275</v>
      </c>
      <c r="C147" s="2" t="s">
        <v>299</v>
      </c>
    </row>
    <row r="148" spans="1:3" x14ac:dyDescent="0.15">
      <c r="A148" s="1" t="s">
        <v>277</v>
      </c>
      <c r="B148" s="1" t="s">
        <v>278</v>
      </c>
      <c r="C148" s="2" t="s">
        <v>296</v>
      </c>
    </row>
    <row r="149" spans="1:3" x14ac:dyDescent="0.15">
      <c r="A149" s="1" t="s">
        <v>280</v>
      </c>
      <c r="B149" s="1" t="s">
        <v>281</v>
      </c>
      <c r="C149" s="2" t="s">
        <v>303</v>
      </c>
    </row>
    <row r="150" spans="1:3" x14ac:dyDescent="0.15">
      <c r="A150" s="1" t="s">
        <v>283</v>
      </c>
      <c r="B150" s="1" t="s">
        <v>284</v>
      </c>
      <c r="C150" s="2" t="s">
        <v>306</v>
      </c>
    </row>
    <row r="151" spans="1:3" x14ac:dyDescent="0.15">
      <c r="A151" s="1" t="s">
        <v>286</v>
      </c>
      <c r="B151" s="1" t="s">
        <v>287</v>
      </c>
      <c r="C151" s="2" t="s">
        <v>315</v>
      </c>
    </row>
    <row r="152" spans="1:3" x14ac:dyDescent="0.15">
      <c r="A152" s="1" t="s">
        <v>289</v>
      </c>
      <c r="B152" s="1" t="s">
        <v>290</v>
      </c>
      <c r="C152" s="2" t="s">
        <v>312</v>
      </c>
    </row>
    <row r="153" spans="1:3" x14ac:dyDescent="0.15">
      <c r="A153" s="1" t="s">
        <v>1124</v>
      </c>
      <c r="B153" s="1" t="s">
        <v>1125</v>
      </c>
      <c r="C153" s="2" t="s">
        <v>489</v>
      </c>
    </row>
    <row r="154" spans="1:3" x14ac:dyDescent="0.15">
      <c r="A154" s="1" t="s">
        <v>1088</v>
      </c>
      <c r="B154" s="1" t="s">
        <v>292</v>
      </c>
      <c r="C154" s="2" t="s">
        <v>309</v>
      </c>
    </row>
    <row r="155" spans="1:3" x14ac:dyDescent="0.15">
      <c r="A155" s="1" t="s">
        <v>1089</v>
      </c>
      <c r="B155" s="1" t="s">
        <v>295</v>
      </c>
      <c r="C155" s="2" t="s">
        <v>422</v>
      </c>
    </row>
    <row r="156" spans="1:3" x14ac:dyDescent="0.15">
      <c r="A156" s="1" t="s">
        <v>1090</v>
      </c>
      <c r="B156" s="1" t="s">
        <v>302</v>
      </c>
      <c r="C156" s="2" t="s">
        <v>425</v>
      </c>
    </row>
    <row r="157" spans="1:3" x14ac:dyDescent="0.15">
      <c r="A157" s="1" t="s">
        <v>1126</v>
      </c>
      <c r="B157" s="1" t="s">
        <v>1127</v>
      </c>
      <c r="C157" s="2" t="s">
        <v>428</v>
      </c>
    </row>
    <row r="158" spans="1:3" x14ac:dyDescent="0.15">
      <c r="A158" s="1" t="s">
        <v>1140</v>
      </c>
      <c r="B158" s="1" t="s">
        <v>1141</v>
      </c>
      <c r="C158" s="2" t="s">
        <v>431</v>
      </c>
    </row>
    <row r="159" spans="1:3" x14ac:dyDescent="0.15">
      <c r="A159" s="1" t="s">
        <v>297</v>
      </c>
      <c r="B159" s="1" t="s">
        <v>298</v>
      </c>
      <c r="C159" s="2" t="s">
        <v>434</v>
      </c>
    </row>
    <row r="160" spans="1:3" x14ac:dyDescent="0.15">
      <c r="A160" s="1" t="s">
        <v>304</v>
      </c>
      <c r="B160" s="1" t="s">
        <v>305</v>
      </c>
      <c r="C160" s="2" t="s">
        <v>437</v>
      </c>
    </row>
    <row r="161" spans="1:3" x14ac:dyDescent="0.15">
      <c r="A161" s="1" t="s">
        <v>307</v>
      </c>
      <c r="B161" s="1" t="s">
        <v>308</v>
      </c>
      <c r="C161" s="2" t="s">
        <v>439</v>
      </c>
    </row>
    <row r="162" spans="1:3" x14ac:dyDescent="0.15">
      <c r="A162" s="1" t="s">
        <v>1091</v>
      </c>
      <c r="B162" s="1" t="s">
        <v>316</v>
      </c>
      <c r="C162" s="2" t="s">
        <v>506</v>
      </c>
    </row>
    <row r="163" spans="1:3" x14ac:dyDescent="0.15">
      <c r="A163" s="1" t="s">
        <v>313</v>
      </c>
      <c r="B163" s="1" t="s">
        <v>314</v>
      </c>
      <c r="C163" s="2" t="s">
        <v>466</v>
      </c>
    </row>
    <row r="164" spans="1:3" x14ac:dyDescent="0.15">
      <c r="A164" s="1" t="s">
        <v>1092</v>
      </c>
      <c r="B164" s="1" t="s">
        <v>1093</v>
      </c>
      <c r="C164" s="2" t="s">
        <v>477</v>
      </c>
    </row>
    <row r="165" spans="1:3" x14ac:dyDescent="0.15">
      <c r="A165" s="1" t="s">
        <v>310</v>
      </c>
      <c r="B165" s="1" t="s">
        <v>311</v>
      </c>
      <c r="C165" s="2" t="s">
        <v>468</v>
      </c>
    </row>
    <row r="166" spans="1:3" x14ac:dyDescent="0.15">
      <c r="A166" s="1" t="s">
        <v>423</v>
      </c>
      <c r="B166" s="1" t="s">
        <v>424</v>
      </c>
      <c r="C166" s="2" t="s">
        <v>472</v>
      </c>
    </row>
    <row r="167" spans="1:3" x14ac:dyDescent="0.15">
      <c r="A167" s="1" t="s">
        <v>426</v>
      </c>
      <c r="B167" s="1" t="s">
        <v>427</v>
      </c>
      <c r="C167" s="2" t="s">
        <v>475</v>
      </c>
    </row>
    <row r="168" spans="1:3" x14ac:dyDescent="0.15">
      <c r="A168" s="1" t="s">
        <v>429</v>
      </c>
      <c r="B168" s="1" t="s">
        <v>430</v>
      </c>
      <c r="C168" s="2" t="s">
        <v>470</v>
      </c>
    </row>
    <row r="169" spans="1:3" x14ac:dyDescent="0.15">
      <c r="A169" s="1" t="s">
        <v>432</v>
      </c>
      <c r="B169" s="1" t="s">
        <v>433</v>
      </c>
      <c r="C169" s="2" t="s">
        <v>441</v>
      </c>
    </row>
    <row r="170" spans="1:3" x14ac:dyDescent="0.15">
      <c r="A170" s="1" t="s">
        <v>435</v>
      </c>
      <c r="B170" s="1" t="s">
        <v>436</v>
      </c>
      <c r="C170" s="2" t="s">
        <v>444</v>
      </c>
    </row>
    <row r="171" spans="1:3" ht="11.25" customHeight="1" x14ac:dyDescent="0.15">
      <c r="A171" s="1" t="s">
        <v>1094</v>
      </c>
      <c r="B171" s="1" t="s">
        <v>438</v>
      </c>
      <c r="C171" s="2" t="s">
        <v>447</v>
      </c>
    </row>
    <row r="172" spans="1:3" x14ac:dyDescent="0.15">
      <c r="A172" s="1" t="s">
        <v>1095</v>
      </c>
      <c r="B172" s="1" t="s">
        <v>440</v>
      </c>
      <c r="C172" s="2" t="s">
        <v>450</v>
      </c>
    </row>
    <row r="173" spans="1:3" x14ac:dyDescent="0.15">
      <c r="A173" s="1" t="s">
        <v>1096</v>
      </c>
      <c r="B173" s="1" t="s">
        <v>507</v>
      </c>
      <c r="C173" s="2" t="s">
        <v>453</v>
      </c>
    </row>
    <row r="174" spans="1:3" x14ac:dyDescent="0.15">
      <c r="A174" s="1" t="s">
        <v>1097</v>
      </c>
      <c r="B174" s="1" t="s">
        <v>467</v>
      </c>
      <c r="C174" s="2" t="s">
        <v>504</v>
      </c>
    </row>
    <row r="175" spans="1:3" x14ac:dyDescent="0.15">
      <c r="A175" s="1" t="s">
        <v>1098</v>
      </c>
      <c r="B175" s="1" t="s">
        <v>478</v>
      </c>
      <c r="C175" s="2" t="s">
        <v>456</v>
      </c>
    </row>
    <row r="176" spans="1:3" x14ac:dyDescent="0.15">
      <c r="A176" s="1" t="s">
        <v>1099</v>
      </c>
      <c r="B176" s="1" t="s">
        <v>469</v>
      </c>
      <c r="C176" s="2" t="s">
        <v>458</v>
      </c>
    </row>
    <row r="177" spans="1:3" x14ac:dyDescent="0.15">
      <c r="A177" s="1" t="s">
        <v>473</v>
      </c>
      <c r="B177" s="1" t="s">
        <v>474</v>
      </c>
      <c r="C177" s="2" t="s">
        <v>463</v>
      </c>
    </row>
    <row r="178" spans="1:3" x14ac:dyDescent="0.15">
      <c r="A178" s="1" t="s">
        <v>1100</v>
      </c>
      <c r="B178" s="1" t="s">
        <v>476</v>
      </c>
      <c r="C178" s="2" t="s">
        <v>460</v>
      </c>
    </row>
    <row r="179" spans="1:3" x14ac:dyDescent="0.15">
      <c r="A179" s="1" t="s">
        <v>1101</v>
      </c>
      <c r="B179" s="1" t="s">
        <v>471</v>
      </c>
      <c r="C179" s="2" t="s">
        <v>1129</v>
      </c>
    </row>
    <row r="180" spans="1:3" x14ac:dyDescent="0.15">
      <c r="A180" s="1" t="s">
        <v>442</v>
      </c>
      <c r="B180" s="1" t="s">
        <v>443</v>
      </c>
      <c r="C180" s="2" t="s">
        <v>1130</v>
      </c>
    </row>
    <row r="181" spans="1:3" x14ac:dyDescent="0.15">
      <c r="A181" s="1" t="s">
        <v>445</v>
      </c>
      <c r="B181" s="1" t="s">
        <v>446</v>
      </c>
      <c r="C181" s="2" t="s">
        <v>1131</v>
      </c>
    </row>
    <row r="182" spans="1:3" x14ac:dyDescent="0.15">
      <c r="A182" s="1" t="s">
        <v>448</v>
      </c>
      <c r="B182" s="1" t="s">
        <v>449</v>
      </c>
      <c r="C182" s="2" t="s">
        <v>1132</v>
      </c>
    </row>
    <row r="183" spans="1:3" x14ac:dyDescent="0.15">
      <c r="A183" s="1" t="s">
        <v>451</v>
      </c>
      <c r="B183" s="1" t="s">
        <v>452</v>
      </c>
      <c r="C183" s="2" t="s">
        <v>1133</v>
      </c>
    </row>
    <row r="184" spans="1:3" x14ac:dyDescent="0.15">
      <c r="A184" s="1" t="s">
        <v>454</v>
      </c>
      <c r="B184" s="1" t="s">
        <v>455</v>
      </c>
      <c r="C184" s="2" t="s">
        <v>1134</v>
      </c>
    </row>
    <row r="185" spans="1:3" x14ac:dyDescent="0.15">
      <c r="A185" s="1" t="s">
        <v>1102</v>
      </c>
      <c r="B185" s="1" t="s">
        <v>505</v>
      </c>
      <c r="C185" s="2" t="s">
        <v>1135</v>
      </c>
    </row>
    <row r="186" spans="1:3" x14ac:dyDescent="0.15">
      <c r="A186" s="1" t="s">
        <v>1103</v>
      </c>
      <c r="B186" s="1" t="s">
        <v>457</v>
      </c>
      <c r="C186" s="2" t="s">
        <v>1136</v>
      </c>
    </row>
    <row r="187" spans="1:3" x14ac:dyDescent="0.15">
      <c r="A187" s="1" t="s">
        <v>1128</v>
      </c>
      <c r="B187" s="1" t="s">
        <v>459</v>
      </c>
      <c r="C187" s="2" t="s">
        <v>1137</v>
      </c>
    </row>
    <row r="188" spans="1:3" x14ac:dyDescent="0.15">
      <c r="A188" s="1" t="s">
        <v>461</v>
      </c>
      <c r="B188" s="1" t="s">
        <v>462</v>
      </c>
      <c r="C188" s="2" t="s">
        <v>1138</v>
      </c>
    </row>
    <row r="189" spans="1:3" x14ac:dyDescent="0.15">
      <c r="A189" s="1" t="s">
        <v>464</v>
      </c>
      <c r="B189" s="1" t="s">
        <v>465</v>
      </c>
      <c r="C189" s="2" t="s">
        <v>1139</v>
      </c>
    </row>
    <row r="190" spans="1:3" x14ac:dyDescent="0.15">
      <c r="A190" s="1" t="s">
        <v>939</v>
      </c>
      <c r="B190" s="1" t="s">
        <v>994</v>
      </c>
      <c r="C190" s="2">
        <v>490010</v>
      </c>
    </row>
    <row r="191" spans="1:3" x14ac:dyDescent="0.15">
      <c r="A191" s="1" t="s">
        <v>1055</v>
      </c>
      <c r="B191" s="1" t="s">
        <v>995</v>
      </c>
      <c r="C191" s="2">
        <v>490011</v>
      </c>
    </row>
    <row r="192" spans="1:3" x14ac:dyDescent="0.15">
      <c r="A192" s="1" t="s">
        <v>940</v>
      </c>
      <c r="B192" s="1" t="s">
        <v>996</v>
      </c>
      <c r="C192" s="2">
        <v>490012</v>
      </c>
    </row>
    <row r="193" spans="1:3" x14ac:dyDescent="0.15">
      <c r="A193" s="1" t="s">
        <v>102</v>
      </c>
      <c r="B193" s="1" t="s">
        <v>103</v>
      </c>
      <c r="C193" s="2">
        <v>490013</v>
      </c>
    </row>
    <row r="194" spans="1:3" x14ac:dyDescent="0.15">
      <c r="A194" s="1" t="s">
        <v>944</v>
      </c>
      <c r="B194" s="1" t="s">
        <v>997</v>
      </c>
      <c r="C194" s="2">
        <v>490014</v>
      </c>
    </row>
    <row r="195" spans="1:3" x14ac:dyDescent="0.15">
      <c r="A195" s="1" t="s">
        <v>945</v>
      </c>
      <c r="B195" s="1" t="s">
        <v>998</v>
      </c>
      <c r="C195" s="2">
        <v>490015</v>
      </c>
    </row>
    <row r="196" spans="1:3" x14ac:dyDescent="0.15">
      <c r="A196" s="1" t="s">
        <v>946</v>
      </c>
      <c r="B196" s="1" t="s">
        <v>999</v>
      </c>
      <c r="C196" s="2">
        <v>490016</v>
      </c>
    </row>
    <row r="197" spans="1:3" x14ac:dyDescent="0.15">
      <c r="A197" s="1" t="s">
        <v>959</v>
      </c>
      <c r="B197" s="1" t="s">
        <v>1000</v>
      </c>
      <c r="C197" s="2">
        <v>490020</v>
      </c>
    </row>
    <row r="198" spans="1:3" x14ac:dyDescent="0.15">
      <c r="A198" s="1" t="s">
        <v>975</v>
      </c>
      <c r="B198" s="1" t="s">
        <v>1001</v>
      </c>
      <c r="C198" s="2">
        <v>490021</v>
      </c>
    </row>
    <row r="199" spans="1:3" x14ac:dyDescent="0.15">
      <c r="A199" s="1" t="s">
        <v>971</v>
      </c>
      <c r="B199" s="1" t="s">
        <v>1002</v>
      </c>
      <c r="C199" s="2">
        <v>490023</v>
      </c>
    </row>
    <row r="200" spans="1:3" x14ac:dyDescent="0.15">
      <c r="A200" s="1" t="s">
        <v>972</v>
      </c>
      <c r="B200" s="1" t="s">
        <v>1003</v>
      </c>
      <c r="C200" s="2">
        <v>490024</v>
      </c>
    </row>
    <row r="201" spans="1:3" x14ac:dyDescent="0.15">
      <c r="A201" s="1" t="s">
        <v>979</v>
      </c>
      <c r="B201" s="1" t="s">
        <v>1004</v>
      </c>
      <c r="C201" s="2">
        <v>490033</v>
      </c>
    </row>
    <row r="202" spans="1:3" x14ac:dyDescent="0.15">
      <c r="A202" s="1" t="s">
        <v>986</v>
      </c>
      <c r="B202" s="1" t="s">
        <v>1005</v>
      </c>
      <c r="C202" s="2">
        <v>490034</v>
      </c>
    </row>
    <row r="203" spans="1:3" x14ac:dyDescent="0.15">
      <c r="A203" s="1" t="s">
        <v>989</v>
      </c>
      <c r="B203" s="1" t="s">
        <v>1006</v>
      </c>
      <c r="C203" s="2">
        <v>490035</v>
      </c>
    </row>
    <row r="204" spans="1:3" x14ac:dyDescent="0.15">
      <c r="A204" s="1" t="s">
        <v>992</v>
      </c>
      <c r="B204" s="1" t="s">
        <v>1007</v>
      </c>
      <c r="C204" s="2">
        <v>490040</v>
      </c>
    </row>
    <row r="205" spans="1:3" x14ac:dyDescent="0.15">
      <c r="A205" s="1" t="s">
        <v>987</v>
      </c>
      <c r="B205" s="1" t="s">
        <v>1008</v>
      </c>
      <c r="C205" s="2">
        <v>490089</v>
      </c>
    </row>
    <row r="206" spans="1:3" x14ac:dyDescent="0.15">
      <c r="A206" s="1" t="s">
        <v>948</v>
      </c>
      <c r="B206" s="1" t="s">
        <v>1009</v>
      </c>
      <c r="C206" s="2">
        <v>491003</v>
      </c>
    </row>
    <row r="207" spans="1:3" x14ac:dyDescent="0.15">
      <c r="A207" s="1" t="s">
        <v>937</v>
      </c>
      <c r="B207" s="1" t="s">
        <v>1010</v>
      </c>
      <c r="C207" s="2">
        <v>491038</v>
      </c>
    </row>
    <row r="208" spans="1:3" x14ac:dyDescent="0.15">
      <c r="A208" s="1" t="s">
        <v>938</v>
      </c>
      <c r="B208" s="1" t="s">
        <v>1011</v>
      </c>
      <c r="C208" s="2">
        <v>492018</v>
      </c>
    </row>
    <row r="209" spans="1:3" x14ac:dyDescent="0.15">
      <c r="A209" s="1" t="s">
        <v>1053</v>
      </c>
      <c r="B209" s="1" t="s">
        <v>1012</v>
      </c>
      <c r="C209" s="2">
        <v>492019</v>
      </c>
    </row>
    <row r="210" spans="1:3" x14ac:dyDescent="0.15">
      <c r="A210" s="1" t="s">
        <v>1054</v>
      </c>
      <c r="B210" s="1" t="s">
        <v>1013</v>
      </c>
      <c r="C210" s="2">
        <v>492021</v>
      </c>
    </row>
    <row r="211" spans="1:3" x14ac:dyDescent="0.15">
      <c r="A211" s="1" t="s">
        <v>947</v>
      </c>
      <c r="B211" s="1" t="s">
        <v>1014</v>
      </c>
      <c r="C211" s="2">
        <v>492029</v>
      </c>
    </row>
    <row r="212" spans="1:3" x14ac:dyDescent="0.15">
      <c r="A212" s="1" t="s">
        <v>952</v>
      </c>
      <c r="B212" s="1" t="s">
        <v>1015</v>
      </c>
      <c r="C212" s="2">
        <v>492035</v>
      </c>
    </row>
    <row r="213" spans="1:3" x14ac:dyDescent="0.15">
      <c r="A213" s="1" t="s">
        <v>949</v>
      </c>
      <c r="B213" s="1" t="s">
        <v>1016</v>
      </c>
      <c r="C213" s="2">
        <v>492037</v>
      </c>
    </row>
    <row r="214" spans="1:3" x14ac:dyDescent="0.15">
      <c r="A214" s="1" t="s">
        <v>960</v>
      </c>
      <c r="B214" s="1" t="s">
        <v>1017</v>
      </c>
      <c r="C214" s="2">
        <v>492047</v>
      </c>
    </row>
    <row r="215" spans="1:3" x14ac:dyDescent="0.15">
      <c r="A215" s="1" t="s">
        <v>961</v>
      </c>
      <c r="B215" s="1" t="s">
        <v>1018</v>
      </c>
      <c r="C215" s="2">
        <v>492051</v>
      </c>
    </row>
    <row r="216" spans="1:3" x14ac:dyDescent="0.15">
      <c r="A216" s="1" t="s">
        <v>962</v>
      </c>
      <c r="B216" s="1" t="s">
        <v>1019</v>
      </c>
      <c r="C216" s="2">
        <v>492052</v>
      </c>
    </row>
    <row r="217" spans="1:3" x14ac:dyDescent="0.15">
      <c r="A217" s="1" t="s">
        <v>963</v>
      </c>
      <c r="B217" s="1" t="s">
        <v>1020</v>
      </c>
      <c r="C217" s="2">
        <v>492055</v>
      </c>
    </row>
    <row r="218" spans="1:3" x14ac:dyDescent="0.15">
      <c r="A218" s="1" t="s">
        <v>964</v>
      </c>
      <c r="B218" s="1" t="s">
        <v>1021</v>
      </c>
      <c r="C218" s="2">
        <v>492064</v>
      </c>
    </row>
    <row r="219" spans="1:3" x14ac:dyDescent="0.15">
      <c r="A219" s="1" t="s">
        <v>965</v>
      </c>
      <c r="B219" s="1" t="s">
        <v>1022</v>
      </c>
      <c r="C219" s="2">
        <v>492066</v>
      </c>
    </row>
    <row r="220" spans="1:3" x14ac:dyDescent="0.15">
      <c r="A220" s="1" t="s">
        <v>958</v>
      </c>
      <c r="B220" s="1" t="s">
        <v>1023</v>
      </c>
      <c r="C220" s="2">
        <v>492070</v>
      </c>
    </row>
    <row r="221" spans="1:3" x14ac:dyDescent="0.15">
      <c r="A221" s="1" t="s">
        <v>966</v>
      </c>
      <c r="B221" s="1" t="s">
        <v>1024</v>
      </c>
      <c r="C221" s="2">
        <v>492085</v>
      </c>
    </row>
    <row r="222" spans="1:3" x14ac:dyDescent="0.15">
      <c r="A222" s="1" t="s">
        <v>951</v>
      </c>
      <c r="B222" s="1" t="s">
        <v>1025</v>
      </c>
      <c r="C222" s="2">
        <v>492087</v>
      </c>
    </row>
    <row r="223" spans="1:3" x14ac:dyDescent="0.15">
      <c r="A223" s="1" t="s">
        <v>967</v>
      </c>
      <c r="B223" s="1" t="s">
        <v>1026</v>
      </c>
      <c r="C223" s="2">
        <v>492089</v>
      </c>
    </row>
    <row r="224" spans="1:3" x14ac:dyDescent="0.15">
      <c r="A224" s="1" t="s">
        <v>968</v>
      </c>
      <c r="B224" s="1" t="s">
        <v>1027</v>
      </c>
      <c r="C224" s="2">
        <v>492090</v>
      </c>
    </row>
    <row r="225" spans="1:3" x14ac:dyDescent="0.15">
      <c r="A225" s="1" t="s">
        <v>969</v>
      </c>
      <c r="B225" s="1" t="s">
        <v>1028</v>
      </c>
      <c r="C225" s="2">
        <v>492092</v>
      </c>
    </row>
    <row r="226" spans="1:3" x14ac:dyDescent="0.15">
      <c r="A226" s="1" t="s">
        <v>970</v>
      </c>
      <c r="B226" s="1" t="s">
        <v>1029</v>
      </c>
      <c r="C226" s="2">
        <v>492094</v>
      </c>
    </row>
    <row r="227" spans="1:3" x14ac:dyDescent="0.15">
      <c r="A227" s="1" t="s">
        <v>984</v>
      </c>
      <c r="B227" s="1" t="s">
        <v>1030</v>
      </c>
      <c r="C227" s="2">
        <v>492095</v>
      </c>
    </row>
    <row r="228" spans="1:3" x14ac:dyDescent="0.15">
      <c r="A228" s="1" t="s">
        <v>973</v>
      </c>
      <c r="B228" s="1" t="s">
        <v>1031</v>
      </c>
      <c r="C228" s="2">
        <v>492100</v>
      </c>
    </row>
    <row r="229" spans="1:3" x14ac:dyDescent="0.15">
      <c r="A229" s="1" t="s">
        <v>974</v>
      </c>
      <c r="B229" s="1" t="s">
        <v>1032</v>
      </c>
      <c r="C229" s="2">
        <v>492105</v>
      </c>
    </row>
    <row r="230" spans="1:3" x14ac:dyDescent="0.15">
      <c r="A230" s="1" t="s">
        <v>976</v>
      </c>
      <c r="B230" s="1" t="s">
        <v>1033</v>
      </c>
      <c r="C230" s="2">
        <v>492109</v>
      </c>
    </row>
    <row r="231" spans="1:3" x14ac:dyDescent="0.15">
      <c r="A231" s="1" t="s">
        <v>977</v>
      </c>
      <c r="B231" s="1" t="s">
        <v>1034</v>
      </c>
      <c r="C231" s="2">
        <v>492110</v>
      </c>
    </row>
    <row r="232" spans="1:3" x14ac:dyDescent="0.15">
      <c r="A232" s="1" t="s">
        <v>953</v>
      </c>
      <c r="B232" s="1" t="s">
        <v>1035</v>
      </c>
      <c r="C232" s="2">
        <v>492114</v>
      </c>
    </row>
    <row r="233" spans="1:3" x14ac:dyDescent="0.15">
      <c r="A233" s="1" t="s">
        <v>978</v>
      </c>
      <c r="B233" s="1" t="s">
        <v>1036</v>
      </c>
      <c r="C233" s="2">
        <v>492116</v>
      </c>
    </row>
    <row r="234" spans="1:3" x14ac:dyDescent="0.15">
      <c r="A234" s="1" t="s">
        <v>985</v>
      </c>
      <c r="B234" s="1" t="s">
        <v>1037</v>
      </c>
      <c r="C234" s="2">
        <v>492123</v>
      </c>
    </row>
    <row r="235" spans="1:3" x14ac:dyDescent="0.15">
      <c r="A235" s="1" t="s">
        <v>980</v>
      </c>
      <c r="B235" s="1" t="s">
        <v>1038</v>
      </c>
      <c r="C235" s="2">
        <v>492126</v>
      </c>
    </row>
    <row r="236" spans="1:3" x14ac:dyDescent="0.15">
      <c r="A236" s="1" t="s">
        <v>981</v>
      </c>
      <c r="B236" s="1" t="s">
        <v>1039</v>
      </c>
      <c r="C236" s="2">
        <v>492133</v>
      </c>
    </row>
    <row r="237" spans="1:3" x14ac:dyDescent="0.15">
      <c r="A237" s="1" t="s">
        <v>982</v>
      </c>
      <c r="B237" s="1" t="s">
        <v>1040</v>
      </c>
      <c r="C237" s="2">
        <v>492137</v>
      </c>
    </row>
    <row r="238" spans="1:3" x14ac:dyDescent="0.15">
      <c r="A238" s="1" t="s">
        <v>956</v>
      </c>
      <c r="B238" s="1" t="s">
        <v>1041</v>
      </c>
      <c r="C238" s="2">
        <v>492140</v>
      </c>
    </row>
    <row r="239" spans="1:3" x14ac:dyDescent="0.15">
      <c r="A239" s="1" t="s">
        <v>990</v>
      </c>
      <c r="B239" s="1" t="s">
        <v>1042</v>
      </c>
      <c r="C239" s="2">
        <v>492156</v>
      </c>
    </row>
    <row r="240" spans="1:3" x14ac:dyDescent="0.15">
      <c r="A240" s="1" t="s">
        <v>991</v>
      </c>
      <c r="B240" s="1" t="s">
        <v>1043</v>
      </c>
      <c r="C240" s="2">
        <v>492158</v>
      </c>
    </row>
    <row r="241" spans="1:3" x14ac:dyDescent="0.15">
      <c r="A241" s="1" t="s">
        <v>993</v>
      </c>
      <c r="B241" s="1" t="s">
        <v>1044</v>
      </c>
      <c r="C241" s="2">
        <v>492173</v>
      </c>
    </row>
    <row r="242" spans="1:3" x14ac:dyDescent="0.15">
      <c r="A242" s="1" t="s">
        <v>957</v>
      </c>
      <c r="B242" s="1" t="s">
        <v>1045</v>
      </c>
      <c r="C242" s="2">
        <v>492330</v>
      </c>
    </row>
    <row r="243" spans="1:3" x14ac:dyDescent="0.15">
      <c r="A243" s="1" t="s">
        <v>1056</v>
      </c>
      <c r="B243" s="1" t="s">
        <v>1046</v>
      </c>
      <c r="C243" s="2">
        <v>492333</v>
      </c>
    </row>
    <row r="244" spans="1:3" x14ac:dyDescent="0.15">
      <c r="A244" s="1" t="s">
        <v>950</v>
      </c>
      <c r="B244" s="1" t="s">
        <v>1047</v>
      </c>
      <c r="C244" s="2">
        <v>492337</v>
      </c>
    </row>
    <row r="245" spans="1:3" x14ac:dyDescent="0.15">
      <c r="A245" s="1" t="s">
        <v>954</v>
      </c>
      <c r="B245" s="1" t="s">
        <v>1048</v>
      </c>
      <c r="C245" s="2">
        <v>492420</v>
      </c>
    </row>
    <row r="246" spans="1:3" x14ac:dyDescent="0.15">
      <c r="A246" s="1" t="s">
        <v>983</v>
      </c>
      <c r="B246" s="1" t="s">
        <v>1049</v>
      </c>
      <c r="C246" s="2">
        <v>492465</v>
      </c>
    </row>
    <row r="247" spans="1:3" x14ac:dyDescent="0.15">
      <c r="A247" s="1" t="s">
        <v>988</v>
      </c>
      <c r="B247" s="1" t="s">
        <v>1050</v>
      </c>
      <c r="C247" s="2">
        <v>492489</v>
      </c>
    </row>
    <row r="248" spans="1:3" x14ac:dyDescent="0.15">
      <c r="A248" s="1" t="s">
        <v>955</v>
      </c>
      <c r="B248" s="1" t="s">
        <v>1051</v>
      </c>
      <c r="C248" s="2">
        <v>492532</v>
      </c>
    </row>
    <row r="249" spans="1:3" x14ac:dyDescent="0.15">
      <c r="A249" s="1" t="s">
        <v>105</v>
      </c>
      <c r="B249" s="1" t="s">
        <v>106</v>
      </c>
      <c r="C249" s="2">
        <v>492607</v>
      </c>
    </row>
    <row r="250" spans="1:3" x14ac:dyDescent="0.15">
      <c r="A250" s="1" t="s">
        <v>943</v>
      </c>
      <c r="B250" s="1" t="s">
        <v>479</v>
      </c>
      <c r="C250" s="2">
        <v>494005</v>
      </c>
    </row>
    <row r="251" spans="1:3" x14ac:dyDescent="0.15">
      <c r="A251" s="1" t="s">
        <v>941</v>
      </c>
      <c r="B251" s="1" t="s">
        <v>104</v>
      </c>
      <c r="C251" s="2" t="s">
        <v>1057</v>
      </c>
    </row>
    <row r="252" spans="1:3" x14ac:dyDescent="0.15">
      <c r="A252" s="1" t="s">
        <v>942</v>
      </c>
      <c r="B252" s="1" t="s">
        <v>1052</v>
      </c>
      <c r="C252" s="2" t="s">
        <v>1058</v>
      </c>
    </row>
  </sheetData>
  <sheetProtection sheet="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1"/>
  <sheetViews>
    <sheetView workbookViewId="0">
      <selection activeCell="O26" sqref="O26"/>
    </sheetView>
  </sheetViews>
  <sheetFormatPr defaultRowHeight="13.5" x14ac:dyDescent="0.15"/>
  <cols>
    <col min="1" max="1" width="5.625" style="19" customWidth="1"/>
    <col min="2" max="2" width="10.5" style="19" bestFit="1" customWidth="1"/>
    <col min="3" max="3" width="15" style="19" bestFit="1" customWidth="1"/>
    <col min="4" max="4" width="6.5" style="19" customWidth="1"/>
    <col min="5" max="5" width="18.375" style="19" bestFit="1" customWidth="1"/>
    <col min="6" max="6" width="14" style="19" customWidth="1"/>
    <col min="7" max="7" width="3.5" style="29" bestFit="1" customWidth="1"/>
    <col min="8" max="8" width="7.5" style="29" bestFit="1" customWidth="1"/>
    <col min="9" max="9" width="4" style="29" customWidth="1"/>
    <col min="10" max="10" width="6.75" style="19" customWidth="1"/>
    <col min="11" max="16384" width="9" style="19"/>
  </cols>
  <sheetData>
    <row r="1" spans="1:10" x14ac:dyDescent="0.15">
      <c r="B1" s="30" t="s">
        <v>18</v>
      </c>
      <c r="C1" s="30" t="s">
        <v>20</v>
      </c>
      <c r="D1" s="30" t="s">
        <v>515</v>
      </c>
      <c r="E1" s="30" t="s">
        <v>26</v>
      </c>
      <c r="F1" s="30" t="s">
        <v>516</v>
      </c>
      <c r="G1" s="31" t="s">
        <v>25</v>
      </c>
      <c r="H1" s="31" t="s">
        <v>511</v>
      </c>
      <c r="I1" s="31" t="s">
        <v>1169</v>
      </c>
      <c r="J1" s="30" t="s">
        <v>513</v>
      </c>
    </row>
    <row r="2" spans="1:10" x14ac:dyDescent="0.15">
      <c r="A2" s="19">
        <v>1</v>
      </c>
      <c r="B2" s="19" t="str">
        <f>参加申込書!R7</f>
        <v/>
      </c>
      <c r="C2" s="19" t="str">
        <f>参加申込書!X7</f>
        <v xml:space="preserve"> </v>
      </c>
      <c r="D2" s="19" t="str">
        <f>参加申込書!Y7</f>
        <v/>
      </c>
      <c r="E2" s="19" t="str">
        <f>参加申込書!Z7</f>
        <v/>
      </c>
      <c r="F2" s="19" t="str">
        <f>参加申込書!AA7</f>
        <v/>
      </c>
      <c r="G2" s="29" t="str">
        <f>参加申込書!AB7</f>
        <v/>
      </c>
      <c r="H2" s="29" t="str">
        <f>参加申込書!AC7</f>
        <v/>
      </c>
      <c r="I2" s="29" t="str">
        <f>参加申込書!AD7</f>
        <v/>
      </c>
      <c r="J2" s="19" t="str">
        <f>IF(ISBLANK(参加申込書!AE7),"",参加申込書!AE7)</f>
        <v/>
      </c>
    </row>
    <row r="3" spans="1:10" x14ac:dyDescent="0.15">
      <c r="A3" s="19">
        <v>2</v>
      </c>
      <c r="B3" s="19" t="str">
        <f>参加申込書!R8</f>
        <v/>
      </c>
      <c r="C3" s="19" t="str">
        <f>参加申込書!X8</f>
        <v xml:space="preserve"> </v>
      </c>
      <c r="D3" s="19" t="str">
        <f>参加申込書!Y8</f>
        <v/>
      </c>
      <c r="E3" s="19" t="str">
        <f>参加申込書!Z8</f>
        <v/>
      </c>
      <c r="F3" s="19" t="str">
        <f>参加申込書!AA8</f>
        <v/>
      </c>
      <c r="G3" s="29" t="str">
        <f>参加申込書!AB8</f>
        <v/>
      </c>
      <c r="H3" s="29" t="str">
        <f>参加申込書!AC8</f>
        <v/>
      </c>
      <c r="I3" s="29" t="str">
        <f>参加申込書!AD8</f>
        <v/>
      </c>
      <c r="J3" s="19" t="str">
        <f>IF(ISBLANK(参加申込書!AE8),"",参加申込書!AE8)</f>
        <v/>
      </c>
    </row>
    <row r="4" spans="1:10" x14ac:dyDescent="0.15">
      <c r="A4" s="19">
        <v>3</v>
      </c>
      <c r="B4" s="19" t="str">
        <f>参加申込書!R9</f>
        <v/>
      </c>
      <c r="C4" s="19" t="str">
        <f>参加申込書!X9</f>
        <v xml:space="preserve"> </v>
      </c>
      <c r="D4" s="19" t="str">
        <f>参加申込書!Y9</f>
        <v/>
      </c>
      <c r="E4" s="19" t="str">
        <f>参加申込書!Z9</f>
        <v/>
      </c>
      <c r="F4" s="19" t="str">
        <f>参加申込書!AA9</f>
        <v/>
      </c>
      <c r="G4" s="29" t="str">
        <f>参加申込書!AB9</f>
        <v/>
      </c>
      <c r="H4" s="29" t="str">
        <f>参加申込書!AC9</f>
        <v/>
      </c>
      <c r="I4" s="29" t="str">
        <f>参加申込書!AD9</f>
        <v/>
      </c>
      <c r="J4" s="19" t="str">
        <f>IF(ISBLANK(参加申込書!AE9),"",参加申込書!AE9)</f>
        <v/>
      </c>
    </row>
    <row r="5" spans="1:10" x14ac:dyDescent="0.15">
      <c r="A5" s="19">
        <v>4</v>
      </c>
      <c r="B5" s="19" t="str">
        <f>参加申込書!R10</f>
        <v/>
      </c>
      <c r="C5" s="19" t="str">
        <f>参加申込書!X10</f>
        <v xml:space="preserve"> </v>
      </c>
      <c r="D5" s="19" t="str">
        <f>参加申込書!Y10</f>
        <v/>
      </c>
      <c r="E5" s="19" t="str">
        <f>参加申込書!Z10</f>
        <v/>
      </c>
      <c r="F5" s="19" t="str">
        <f>参加申込書!AA10</f>
        <v/>
      </c>
      <c r="G5" s="29" t="str">
        <f>参加申込書!AB10</f>
        <v/>
      </c>
      <c r="H5" s="29" t="str">
        <f>参加申込書!AC10</f>
        <v/>
      </c>
      <c r="I5" s="29" t="str">
        <f>参加申込書!AD10</f>
        <v/>
      </c>
      <c r="J5" s="19" t="str">
        <f>IF(ISBLANK(参加申込書!AE10),"",参加申込書!AE10)</f>
        <v/>
      </c>
    </row>
    <row r="6" spans="1:10" x14ac:dyDescent="0.15">
      <c r="A6" s="19">
        <v>5</v>
      </c>
      <c r="B6" s="19" t="str">
        <f>参加申込書!R11</f>
        <v/>
      </c>
      <c r="C6" s="19" t="str">
        <f>参加申込書!X11</f>
        <v xml:space="preserve"> </v>
      </c>
      <c r="D6" s="19" t="str">
        <f>参加申込書!Y11</f>
        <v/>
      </c>
      <c r="E6" s="19" t="str">
        <f>参加申込書!Z11</f>
        <v/>
      </c>
      <c r="F6" s="19" t="str">
        <f>参加申込書!AA11</f>
        <v/>
      </c>
      <c r="G6" s="29" t="str">
        <f>参加申込書!AB11</f>
        <v/>
      </c>
      <c r="H6" s="29" t="str">
        <f>参加申込書!AC11</f>
        <v/>
      </c>
      <c r="I6" s="29" t="str">
        <f>参加申込書!AD11</f>
        <v/>
      </c>
      <c r="J6" s="19" t="str">
        <f>IF(ISBLANK(参加申込書!AE11),"",参加申込書!AE11)</f>
        <v/>
      </c>
    </row>
    <row r="7" spans="1:10" x14ac:dyDescent="0.15">
      <c r="A7" s="19">
        <v>6</v>
      </c>
      <c r="B7" s="19" t="str">
        <f>参加申込書!R12</f>
        <v/>
      </c>
      <c r="C7" s="19" t="str">
        <f>参加申込書!X12</f>
        <v xml:space="preserve"> </v>
      </c>
      <c r="D7" s="19" t="str">
        <f>参加申込書!Y12</f>
        <v/>
      </c>
      <c r="E7" s="19" t="str">
        <f>参加申込書!Z12</f>
        <v/>
      </c>
      <c r="F7" s="19" t="str">
        <f>参加申込書!AA12</f>
        <v/>
      </c>
      <c r="G7" s="29" t="str">
        <f>参加申込書!AB12</f>
        <v/>
      </c>
      <c r="H7" s="29" t="str">
        <f>参加申込書!AC12</f>
        <v/>
      </c>
      <c r="I7" s="29" t="str">
        <f>参加申込書!AD12</f>
        <v/>
      </c>
      <c r="J7" s="19" t="str">
        <f>IF(ISBLANK(参加申込書!AE12),"",参加申込書!AE12)</f>
        <v/>
      </c>
    </row>
    <row r="8" spans="1:10" x14ac:dyDescent="0.15">
      <c r="A8" s="19">
        <v>7</v>
      </c>
      <c r="B8" s="19" t="str">
        <f>参加申込書!R13</f>
        <v/>
      </c>
      <c r="C8" s="19" t="str">
        <f>参加申込書!X13</f>
        <v xml:space="preserve"> </v>
      </c>
      <c r="D8" s="19" t="str">
        <f>参加申込書!Y13</f>
        <v/>
      </c>
      <c r="E8" s="19" t="str">
        <f>参加申込書!Z13</f>
        <v/>
      </c>
      <c r="F8" s="19" t="str">
        <f>参加申込書!AA13</f>
        <v/>
      </c>
      <c r="G8" s="29" t="str">
        <f>参加申込書!AB13</f>
        <v/>
      </c>
      <c r="H8" s="29" t="str">
        <f>参加申込書!AC13</f>
        <v/>
      </c>
      <c r="I8" s="29" t="str">
        <f>参加申込書!AD13</f>
        <v/>
      </c>
      <c r="J8" s="19" t="str">
        <f>IF(ISBLANK(参加申込書!AE13),"",参加申込書!AE13)</f>
        <v/>
      </c>
    </row>
    <row r="9" spans="1:10" x14ac:dyDescent="0.15">
      <c r="A9" s="19">
        <v>8</v>
      </c>
      <c r="B9" s="19" t="str">
        <f>参加申込書!R14</f>
        <v/>
      </c>
      <c r="C9" s="19" t="str">
        <f>参加申込書!X14</f>
        <v xml:space="preserve"> </v>
      </c>
      <c r="D9" s="19" t="str">
        <f>参加申込書!Y14</f>
        <v/>
      </c>
      <c r="E9" s="19" t="str">
        <f>参加申込書!Z14</f>
        <v/>
      </c>
      <c r="F9" s="19" t="str">
        <f>参加申込書!AA14</f>
        <v/>
      </c>
      <c r="G9" s="29" t="str">
        <f>参加申込書!AB14</f>
        <v/>
      </c>
      <c r="H9" s="29" t="str">
        <f>参加申込書!AC14</f>
        <v/>
      </c>
      <c r="I9" s="29" t="str">
        <f>参加申込書!AD14</f>
        <v/>
      </c>
      <c r="J9" s="19" t="str">
        <f>IF(ISBLANK(参加申込書!AE14),"",参加申込書!AE14)</f>
        <v/>
      </c>
    </row>
    <row r="10" spans="1:10" x14ac:dyDescent="0.15">
      <c r="A10" s="19">
        <v>9</v>
      </c>
      <c r="B10" s="19" t="str">
        <f>参加申込書!R15</f>
        <v/>
      </c>
      <c r="C10" s="19" t="str">
        <f>参加申込書!X15</f>
        <v xml:space="preserve"> </v>
      </c>
      <c r="D10" s="19" t="str">
        <f>参加申込書!Y15</f>
        <v/>
      </c>
      <c r="E10" s="19" t="str">
        <f>参加申込書!Z15</f>
        <v/>
      </c>
      <c r="F10" s="19" t="str">
        <f>参加申込書!AA15</f>
        <v/>
      </c>
      <c r="G10" s="29" t="str">
        <f>参加申込書!AB15</f>
        <v/>
      </c>
      <c r="H10" s="29" t="str">
        <f>参加申込書!AC15</f>
        <v/>
      </c>
      <c r="I10" s="29" t="str">
        <f>参加申込書!AD15</f>
        <v/>
      </c>
      <c r="J10" s="19" t="str">
        <f>IF(ISBLANK(参加申込書!AE15),"",参加申込書!AE15)</f>
        <v/>
      </c>
    </row>
    <row r="11" spans="1:10" x14ac:dyDescent="0.15">
      <c r="A11" s="19">
        <v>10</v>
      </c>
      <c r="B11" s="19" t="str">
        <f>参加申込書!R16</f>
        <v/>
      </c>
      <c r="C11" s="19" t="str">
        <f>参加申込書!X16</f>
        <v xml:space="preserve"> </v>
      </c>
      <c r="D11" s="19" t="str">
        <f>参加申込書!Y16</f>
        <v/>
      </c>
      <c r="E11" s="19" t="str">
        <f>参加申込書!Z16</f>
        <v/>
      </c>
      <c r="F11" s="19" t="str">
        <f>参加申込書!AA16</f>
        <v/>
      </c>
      <c r="G11" s="29" t="str">
        <f>参加申込書!AB16</f>
        <v/>
      </c>
      <c r="H11" s="29" t="str">
        <f>参加申込書!AC16</f>
        <v/>
      </c>
      <c r="I11" s="29" t="str">
        <f>参加申込書!AD16</f>
        <v/>
      </c>
      <c r="J11" s="19" t="str">
        <f>IF(ISBLANK(参加申込書!AE16),"",参加申込書!AE16)</f>
        <v/>
      </c>
    </row>
    <row r="12" spans="1:10" x14ac:dyDescent="0.15">
      <c r="A12" s="19">
        <v>11</v>
      </c>
      <c r="B12" s="19" t="str">
        <f>参加申込書!R17</f>
        <v/>
      </c>
      <c r="C12" s="19" t="str">
        <f>参加申込書!X17</f>
        <v xml:space="preserve"> </v>
      </c>
      <c r="D12" s="19" t="str">
        <f>参加申込書!Y17</f>
        <v/>
      </c>
      <c r="E12" s="19" t="str">
        <f>参加申込書!Z17</f>
        <v/>
      </c>
      <c r="F12" s="19" t="str">
        <f>参加申込書!AA17</f>
        <v/>
      </c>
      <c r="G12" s="29" t="str">
        <f>参加申込書!AB17</f>
        <v/>
      </c>
      <c r="H12" s="29" t="str">
        <f>参加申込書!AC17</f>
        <v/>
      </c>
      <c r="I12" s="29" t="str">
        <f>参加申込書!AD17</f>
        <v/>
      </c>
      <c r="J12" s="19" t="str">
        <f>IF(ISBLANK(参加申込書!AE17),"",参加申込書!AE17)</f>
        <v/>
      </c>
    </row>
    <row r="13" spans="1:10" x14ac:dyDescent="0.15">
      <c r="A13" s="19">
        <v>12</v>
      </c>
      <c r="B13" s="19" t="str">
        <f>参加申込書!R18</f>
        <v/>
      </c>
      <c r="C13" s="19" t="str">
        <f>参加申込書!X18</f>
        <v xml:space="preserve"> </v>
      </c>
      <c r="D13" s="19" t="str">
        <f>参加申込書!Y18</f>
        <v/>
      </c>
      <c r="E13" s="19" t="str">
        <f>参加申込書!Z18</f>
        <v/>
      </c>
      <c r="F13" s="19" t="str">
        <f>参加申込書!AA18</f>
        <v/>
      </c>
      <c r="G13" s="29" t="str">
        <f>参加申込書!AB18</f>
        <v/>
      </c>
      <c r="H13" s="29" t="str">
        <f>参加申込書!AC18</f>
        <v/>
      </c>
      <c r="I13" s="29" t="str">
        <f>参加申込書!AD18</f>
        <v/>
      </c>
      <c r="J13" s="19" t="str">
        <f>IF(ISBLANK(参加申込書!AE18),"",参加申込書!AE18)</f>
        <v/>
      </c>
    </row>
    <row r="14" spans="1:10" x14ac:dyDescent="0.15">
      <c r="A14" s="19">
        <v>13</v>
      </c>
      <c r="B14" s="19" t="str">
        <f>参加申込書!R19</f>
        <v/>
      </c>
      <c r="C14" s="19" t="str">
        <f>参加申込書!X19</f>
        <v xml:space="preserve"> </v>
      </c>
      <c r="D14" s="19" t="str">
        <f>参加申込書!Y19</f>
        <v/>
      </c>
      <c r="E14" s="19" t="str">
        <f>参加申込書!Z19</f>
        <v/>
      </c>
      <c r="F14" s="19" t="str">
        <f>参加申込書!AA19</f>
        <v/>
      </c>
      <c r="G14" s="29" t="str">
        <f>参加申込書!AB19</f>
        <v/>
      </c>
      <c r="H14" s="29" t="str">
        <f>参加申込書!AC19</f>
        <v/>
      </c>
      <c r="I14" s="29" t="str">
        <f>参加申込書!AD19</f>
        <v/>
      </c>
      <c r="J14" s="19" t="str">
        <f>IF(ISBLANK(参加申込書!AE19),"",参加申込書!AE19)</f>
        <v/>
      </c>
    </row>
    <row r="15" spans="1:10" x14ac:dyDescent="0.15">
      <c r="A15" s="19">
        <v>14</v>
      </c>
      <c r="B15" s="19" t="str">
        <f>参加申込書!R20</f>
        <v/>
      </c>
      <c r="C15" s="19" t="str">
        <f>参加申込書!X20</f>
        <v xml:space="preserve"> </v>
      </c>
      <c r="D15" s="19" t="str">
        <f>参加申込書!Y20</f>
        <v/>
      </c>
      <c r="E15" s="19" t="str">
        <f>参加申込書!Z20</f>
        <v/>
      </c>
      <c r="F15" s="19" t="str">
        <f>参加申込書!AA20</f>
        <v/>
      </c>
      <c r="G15" s="29" t="str">
        <f>参加申込書!AB20</f>
        <v/>
      </c>
      <c r="H15" s="29" t="str">
        <f>参加申込書!AC20</f>
        <v/>
      </c>
      <c r="I15" s="29" t="str">
        <f>参加申込書!AD20</f>
        <v/>
      </c>
      <c r="J15" s="19" t="str">
        <f>IF(ISBLANK(参加申込書!AE20),"",参加申込書!AE20)</f>
        <v/>
      </c>
    </row>
    <row r="16" spans="1:10" x14ac:dyDescent="0.15">
      <c r="A16" s="19">
        <v>15</v>
      </c>
      <c r="B16" s="19" t="str">
        <f>参加申込書!R21</f>
        <v/>
      </c>
      <c r="C16" s="19" t="str">
        <f>参加申込書!X21</f>
        <v xml:space="preserve"> </v>
      </c>
      <c r="D16" s="19" t="str">
        <f>参加申込書!Y21</f>
        <v/>
      </c>
      <c r="E16" s="19" t="str">
        <f>参加申込書!Z21</f>
        <v/>
      </c>
      <c r="F16" s="19" t="str">
        <f>参加申込書!AA21</f>
        <v/>
      </c>
      <c r="G16" s="29" t="str">
        <f>参加申込書!AB21</f>
        <v/>
      </c>
      <c r="H16" s="29" t="str">
        <f>参加申込書!AC21</f>
        <v/>
      </c>
      <c r="I16" s="29" t="str">
        <f>参加申込書!AD21</f>
        <v/>
      </c>
      <c r="J16" s="19" t="str">
        <f>IF(ISBLANK(参加申込書!AE21),"",参加申込書!AE21)</f>
        <v/>
      </c>
    </row>
    <row r="17" spans="1:10" x14ac:dyDescent="0.15">
      <c r="A17" s="19">
        <v>16</v>
      </c>
      <c r="B17" s="19" t="str">
        <f>参加申込書!R22</f>
        <v/>
      </c>
      <c r="C17" s="19" t="str">
        <f>参加申込書!X22</f>
        <v xml:space="preserve"> </v>
      </c>
      <c r="D17" s="19" t="str">
        <f>参加申込書!Y22</f>
        <v/>
      </c>
      <c r="E17" s="19" t="str">
        <f>参加申込書!Z22</f>
        <v/>
      </c>
      <c r="F17" s="19" t="str">
        <f>参加申込書!AA22</f>
        <v/>
      </c>
      <c r="G17" s="29" t="str">
        <f>参加申込書!AB22</f>
        <v/>
      </c>
      <c r="H17" s="29" t="str">
        <f>参加申込書!AC22</f>
        <v/>
      </c>
      <c r="I17" s="29" t="str">
        <f>参加申込書!AD22</f>
        <v/>
      </c>
      <c r="J17" s="19" t="str">
        <f>IF(ISBLANK(参加申込書!AE22),"",参加申込書!AE22)</f>
        <v/>
      </c>
    </row>
    <row r="18" spans="1:10" x14ac:dyDescent="0.15">
      <c r="A18" s="19">
        <v>17</v>
      </c>
      <c r="B18" s="19" t="str">
        <f>参加申込書!R23</f>
        <v/>
      </c>
      <c r="C18" s="19" t="str">
        <f>参加申込書!X23</f>
        <v xml:space="preserve"> </v>
      </c>
      <c r="D18" s="19" t="str">
        <f>参加申込書!Y23</f>
        <v/>
      </c>
      <c r="E18" s="19" t="str">
        <f>参加申込書!Z23</f>
        <v/>
      </c>
      <c r="F18" s="19" t="str">
        <f>参加申込書!AA23</f>
        <v/>
      </c>
      <c r="G18" s="29" t="str">
        <f>参加申込書!AB23</f>
        <v/>
      </c>
      <c r="H18" s="29" t="str">
        <f>参加申込書!AC23</f>
        <v/>
      </c>
      <c r="I18" s="29" t="str">
        <f>参加申込書!AD23</f>
        <v/>
      </c>
      <c r="J18" s="19" t="str">
        <f>IF(ISBLANK(参加申込書!AE23),"",参加申込書!AE23)</f>
        <v/>
      </c>
    </row>
    <row r="19" spans="1:10" x14ac:dyDescent="0.15">
      <c r="A19" s="19">
        <v>18</v>
      </c>
      <c r="B19" s="19" t="str">
        <f>参加申込書!R24</f>
        <v/>
      </c>
      <c r="C19" s="19" t="str">
        <f>参加申込書!X24</f>
        <v xml:space="preserve"> </v>
      </c>
      <c r="D19" s="19" t="str">
        <f>参加申込書!Y24</f>
        <v/>
      </c>
      <c r="E19" s="19" t="str">
        <f>参加申込書!Z24</f>
        <v/>
      </c>
      <c r="F19" s="19" t="str">
        <f>参加申込書!AA24</f>
        <v/>
      </c>
      <c r="G19" s="29" t="str">
        <f>参加申込書!AB24</f>
        <v/>
      </c>
      <c r="H19" s="29" t="str">
        <f>参加申込書!AC24</f>
        <v/>
      </c>
      <c r="I19" s="29" t="str">
        <f>参加申込書!AD24</f>
        <v/>
      </c>
      <c r="J19" s="19" t="str">
        <f>IF(ISBLANK(参加申込書!AE24),"",参加申込書!AE24)</f>
        <v/>
      </c>
    </row>
    <row r="20" spans="1:10" x14ac:dyDescent="0.15">
      <c r="A20" s="19">
        <v>19</v>
      </c>
      <c r="B20" s="19" t="str">
        <f>参加申込書!R25</f>
        <v/>
      </c>
      <c r="C20" s="19" t="str">
        <f>参加申込書!X25</f>
        <v xml:space="preserve"> </v>
      </c>
      <c r="D20" s="19" t="str">
        <f>参加申込書!Y25</f>
        <v/>
      </c>
      <c r="E20" s="19" t="str">
        <f>参加申込書!Z25</f>
        <v/>
      </c>
      <c r="F20" s="19" t="str">
        <f>参加申込書!AA25</f>
        <v/>
      </c>
      <c r="G20" s="29" t="str">
        <f>参加申込書!AB25</f>
        <v/>
      </c>
      <c r="H20" s="29" t="str">
        <f>参加申込書!AC25</f>
        <v/>
      </c>
      <c r="I20" s="29" t="str">
        <f>参加申込書!AD25</f>
        <v/>
      </c>
      <c r="J20" s="19" t="str">
        <f>IF(ISBLANK(参加申込書!AE25),"",参加申込書!AE25)</f>
        <v/>
      </c>
    </row>
    <row r="21" spans="1:10" x14ac:dyDescent="0.15">
      <c r="A21" s="19">
        <v>20</v>
      </c>
      <c r="B21" s="19" t="str">
        <f>参加申込書!R26</f>
        <v/>
      </c>
      <c r="C21" s="19" t="str">
        <f>参加申込書!X26</f>
        <v xml:space="preserve"> </v>
      </c>
      <c r="D21" s="19" t="str">
        <f>参加申込書!Y26</f>
        <v/>
      </c>
      <c r="E21" s="19" t="str">
        <f>参加申込書!Z26</f>
        <v/>
      </c>
      <c r="F21" s="19" t="str">
        <f>参加申込書!AA26</f>
        <v/>
      </c>
      <c r="G21" s="29" t="str">
        <f>参加申込書!AB26</f>
        <v/>
      </c>
      <c r="H21" s="29" t="str">
        <f>参加申込書!AC26</f>
        <v/>
      </c>
      <c r="I21" s="29" t="str">
        <f>参加申込書!AD26</f>
        <v/>
      </c>
      <c r="J21" s="19" t="str">
        <f>IF(ISBLANK(参加申込書!AE26),"",参加申込書!AE26)</f>
        <v/>
      </c>
    </row>
    <row r="22" spans="1:10" x14ac:dyDescent="0.15">
      <c r="A22" s="19">
        <v>21</v>
      </c>
      <c r="B22" s="19" t="str">
        <f>参加申込書!R27</f>
        <v/>
      </c>
      <c r="C22" s="19" t="str">
        <f>参加申込書!X27</f>
        <v xml:space="preserve"> </v>
      </c>
      <c r="D22" s="19" t="str">
        <f>参加申込書!Y27</f>
        <v/>
      </c>
      <c r="E22" s="19" t="str">
        <f>参加申込書!Z27</f>
        <v/>
      </c>
      <c r="F22" s="19" t="str">
        <f>参加申込書!AA27</f>
        <v/>
      </c>
      <c r="G22" s="29" t="str">
        <f>参加申込書!AB27</f>
        <v/>
      </c>
      <c r="H22" s="29" t="str">
        <f>参加申込書!AC27</f>
        <v/>
      </c>
      <c r="I22" s="29" t="str">
        <f>参加申込書!AD27</f>
        <v/>
      </c>
      <c r="J22" s="19" t="str">
        <f>IF(ISBLANK(参加申込書!AE27),"",参加申込書!AE27)</f>
        <v/>
      </c>
    </row>
    <row r="23" spans="1:10" x14ac:dyDescent="0.15">
      <c r="A23" s="19">
        <v>22</v>
      </c>
      <c r="B23" s="19" t="str">
        <f>参加申込書!R28</f>
        <v/>
      </c>
      <c r="C23" s="19" t="str">
        <f>参加申込書!X28</f>
        <v xml:space="preserve"> </v>
      </c>
      <c r="D23" s="19" t="str">
        <f>参加申込書!Y28</f>
        <v/>
      </c>
      <c r="E23" s="19" t="str">
        <f>参加申込書!Z28</f>
        <v/>
      </c>
      <c r="F23" s="19" t="str">
        <f>参加申込書!AA28</f>
        <v/>
      </c>
      <c r="G23" s="29" t="str">
        <f>参加申込書!AB28</f>
        <v/>
      </c>
      <c r="H23" s="29" t="str">
        <f>参加申込書!AC28</f>
        <v/>
      </c>
      <c r="I23" s="29" t="str">
        <f>参加申込書!AD28</f>
        <v/>
      </c>
      <c r="J23" s="19" t="str">
        <f>IF(ISBLANK(参加申込書!AE28),"",参加申込書!AE28)</f>
        <v/>
      </c>
    </row>
    <row r="24" spans="1:10" x14ac:dyDescent="0.15">
      <c r="A24" s="19">
        <v>23</v>
      </c>
      <c r="B24" s="19" t="str">
        <f>参加申込書!R29</f>
        <v/>
      </c>
      <c r="C24" s="19" t="str">
        <f>参加申込書!X29</f>
        <v xml:space="preserve"> </v>
      </c>
      <c r="D24" s="19" t="str">
        <f>参加申込書!Y29</f>
        <v/>
      </c>
      <c r="E24" s="19" t="str">
        <f>参加申込書!Z29</f>
        <v/>
      </c>
      <c r="F24" s="19" t="str">
        <f>参加申込書!AA29</f>
        <v/>
      </c>
      <c r="G24" s="29" t="str">
        <f>参加申込書!AB29</f>
        <v/>
      </c>
      <c r="H24" s="29" t="str">
        <f>参加申込書!AC29</f>
        <v/>
      </c>
      <c r="I24" s="29" t="str">
        <f>参加申込書!AD29</f>
        <v/>
      </c>
      <c r="J24" s="19" t="str">
        <f>IF(ISBLANK(参加申込書!AE29),"",参加申込書!AE29)</f>
        <v/>
      </c>
    </row>
    <row r="25" spans="1:10" x14ac:dyDescent="0.15">
      <c r="A25" s="19">
        <v>24</v>
      </c>
      <c r="B25" s="19" t="str">
        <f>参加申込書!R30</f>
        <v/>
      </c>
      <c r="C25" s="19" t="str">
        <f>参加申込書!X30</f>
        <v xml:space="preserve"> </v>
      </c>
      <c r="D25" s="19" t="str">
        <f>参加申込書!Y30</f>
        <v/>
      </c>
      <c r="E25" s="19" t="str">
        <f>参加申込書!Z30</f>
        <v/>
      </c>
      <c r="F25" s="19" t="str">
        <f>参加申込書!AA30</f>
        <v/>
      </c>
      <c r="G25" s="29" t="str">
        <f>参加申込書!AB30</f>
        <v/>
      </c>
      <c r="H25" s="29" t="str">
        <f>参加申込書!AC30</f>
        <v/>
      </c>
      <c r="I25" s="29" t="str">
        <f>参加申込書!AD30</f>
        <v/>
      </c>
      <c r="J25" s="19" t="str">
        <f>IF(ISBLANK(参加申込書!AE30),"",参加申込書!AE30)</f>
        <v/>
      </c>
    </row>
    <row r="26" spans="1:10" x14ac:dyDescent="0.15">
      <c r="A26" s="19">
        <v>25</v>
      </c>
      <c r="B26" s="19" t="str">
        <f>参加申込書!R31</f>
        <v/>
      </c>
      <c r="C26" s="19" t="str">
        <f>参加申込書!X31</f>
        <v xml:space="preserve"> </v>
      </c>
      <c r="D26" s="19" t="str">
        <f>参加申込書!Y31</f>
        <v/>
      </c>
      <c r="E26" s="19" t="str">
        <f>参加申込書!Z31</f>
        <v/>
      </c>
      <c r="F26" s="19" t="str">
        <f>参加申込書!AA31</f>
        <v/>
      </c>
      <c r="G26" s="29" t="str">
        <f>参加申込書!AB31</f>
        <v/>
      </c>
      <c r="H26" s="29" t="str">
        <f>参加申込書!AC31</f>
        <v/>
      </c>
      <c r="I26" s="29" t="str">
        <f>参加申込書!AD31</f>
        <v/>
      </c>
      <c r="J26" s="19" t="str">
        <f>IF(ISBLANK(参加申込書!AE31),"",参加申込書!AE31)</f>
        <v/>
      </c>
    </row>
    <row r="27" spans="1:10" x14ac:dyDescent="0.15">
      <c r="A27" s="19">
        <v>26</v>
      </c>
      <c r="B27" s="19" t="str">
        <f>参加申込書!R47</f>
        <v/>
      </c>
      <c r="C27" s="19" t="str">
        <f>参加申込書!X47</f>
        <v xml:space="preserve"> </v>
      </c>
      <c r="D27" s="19" t="str">
        <f>参加申込書!Y47</f>
        <v/>
      </c>
      <c r="E27" s="19" t="str">
        <f>参加申込書!Z47</f>
        <v/>
      </c>
      <c r="F27" s="19" t="str">
        <f>参加申込書!AA47</f>
        <v/>
      </c>
      <c r="G27" s="29" t="str">
        <f>参加申込書!AB47</f>
        <v/>
      </c>
      <c r="H27" s="29" t="str">
        <f>参加申込書!AC47</f>
        <v/>
      </c>
      <c r="I27" s="29" t="str">
        <f>参加申込書!AD47</f>
        <v/>
      </c>
      <c r="J27" s="19" t="str">
        <f>IF(ISBLANK(参加申込書!AE32),"",参加申込書!AE32)</f>
        <v/>
      </c>
    </row>
    <row r="28" spans="1:10" x14ac:dyDescent="0.15">
      <c r="A28" s="19">
        <v>27</v>
      </c>
      <c r="B28" s="19" t="str">
        <f>参加申込書!R48</f>
        <v/>
      </c>
      <c r="C28" s="19" t="str">
        <f>参加申込書!X48</f>
        <v xml:space="preserve"> </v>
      </c>
      <c r="D28" s="19" t="str">
        <f>参加申込書!Y48</f>
        <v/>
      </c>
      <c r="E28" s="19" t="str">
        <f>参加申込書!Z48</f>
        <v/>
      </c>
      <c r="F28" s="19" t="str">
        <f>参加申込書!AA48</f>
        <v/>
      </c>
      <c r="G28" s="29" t="str">
        <f>参加申込書!AB48</f>
        <v/>
      </c>
      <c r="H28" s="29" t="str">
        <f>参加申込書!AC48</f>
        <v/>
      </c>
      <c r="I28" s="29" t="str">
        <f>参加申込書!AD48</f>
        <v/>
      </c>
      <c r="J28" s="19" t="str">
        <f>IF(ISBLANK(参加申込書!AE33),"",参加申込書!AE33)</f>
        <v/>
      </c>
    </row>
    <row r="29" spans="1:10" x14ac:dyDescent="0.15">
      <c r="A29" s="19">
        <v>28</v>
      </c>
      <c r="B29" s="19" t="str">
        <f>参加申込書!R49</f>
        <v/>
      </c>
      <c r="C29" s="19" t="str">
        <f>参加申込書!X49</f>
        <v xml:space="preserve"> </v>
      </c>
      <c r="D29" s="19" t="str">
        <f>参加申込書!Y49</f>
        <v/>
      </c>
      <c r="E29" s="19" t="str">
        <f>参加申込書!Z49</f>
        <v/>
      </c>
      <c r="F29" s="19" t="str">
        <f>参加申込書!AA49</f>
        <v/>
      </c>
      <c r="G29" s="29" t="str">
        <f>参加申込書!AB49</f>
        <v/>
      </c>
      <c r="H29" s="29" t="str">
        <f>参加申込書!AC49</f>
        <v/>
      </c>
      <c r="I29" s="29" t="str">
        <f>参加申込書!AD49</f>
        <v/>
      </c>
      <c r="J29" s="19" t="str">
        <f>IF(ISBLANK(参加申込書!AE34),"",参加申込書!AE34)</f>
        <v/>
      </c>
    </row>
    <row r="30" spans="1:10" x14ac:dyDescent="0.15">
      <c r="A30" s="19">
        <v>29</v>
      </c>
      <c r="B30" s="19" t="str">
        <f>参加申込書!R50</f>
        <v/>
      </c>
      <c r="C30" s="19" t="str">
        <f>参加申込書!X50</f>
        <v xml:space="preserve"> </v>
      </c>
      <c r="D30" s="19" t="str">
        <f>参加申込書!Y50</f>
        <v/>
      </c>
      <c r="E30" s="19" t="str">
        <f>参加申込書!Z50</f>
        <v/>
      </c>
      <c r="F30" s="19" t="str">
        <f>参加申込書!AA50</f>
        <v/>
      </c>
      <c r="G30" s="29" t="str">
        <f>参加申込書!AB50</f>
        <v/>
      </c>
      <c r="H30" s="29" t="str">
        <f>参加申込書!AC50</f>
        <v/>
      </c>
      <c r="I30" s="29" t="str">
        <f>参加申込書!AD50</f>
        <v/>
      </c>
      <c r="J30" s="19" t="str">
        <f>IF(ISBLANK(参加申込書!AE35),"",参加申込書!AE35)</f>
        <v/>
      </c>
    </row>
    <row r="31" spans="1:10" x14ac:dyDescent="0.15">
      <c r="A31" s="19">
        <v>30</v>
      </c>
      <c r="B31" s="19" t="str">
        <f>参加申込書!R51</f>
        <v/>
      </c>
      <c r="C31" s="19" t="str">
        <f>参加申込書!X51</f>
        <v xml:space="preserve"> </v>
      </c>
      <c r="D31" s="19" t="str">
        <f>参加申込書!Y51</f>
        <v/>
      </c>
      <c r="E31" s="19" t="str">
        <f>参加申込書!Z51</f>
        <v/>
      </c>
      <c r="F31" s="19" t="str">
        <f>参加申込書!AA51</f>
        <v/>
      </c>
      <c r="G31" s="29" t="str">
        <f>参加申込書!AB51</f>
        <v/>
      </c>
      <c r="H31" s="29" t="str">
        <f>参加申込書!AC51</f>
        <v/>
      </c>
      <c r="I31" s="29" t="str">
        <f>参加申込書!AD51</f>
        <v/>
      </c>
      <c r="J31" s="19" t="str">
        <f>IF(ISBLANK(参加申込書!AE36),"",参加申込書!AE36)</f>
        <v/>
      </c>
    </row>
    <row r="32" spans="1:10" x14ac:dyDescent="0.15">
      <c r="A32" s="19">
        <v>31</v>
      </c>
      <c r="B32" s="19" t="str">
        <f>参加申込書!R52</f>
        <v/>
      </c>
      <c r="C32" s="19" t="str">
        <f>参加申込書!X52</f>
        <v xml:space="preserve"> </v>
      </c>
      <c r="D32" s="19" t="str">
        <f>参加申込書!Y52</f>
        <v/>
      </c>
      <c r="E32" s="19" t="str">
        <f>参加申込書!Z52</f>
        <v/>
      </c>
      <c r="F32" s="19" t="str">
        <f>参加申込書!AA52</f>
        <v/>
      </c>
      <c r="G32" s="29" t="str">
        <f>参加申込書!AB52</f>
        <v/>
      </c>
      <c r="H32" s="29" t="str">
        <f>参加申込書!AC52</f>
        <v/>
      </c>
      <c r="I32" s="29" t="str">
        <f>参加申込書!AD52</f>
        <v/>
      </c>
      <c r="J32" s="19" t="str">
        <f>IF(ISBLANK(参加申込書!AE37),"",参加申込書!AE37)</f>
        <v/>
      </c>
    </row>
    <row r="33" spans="1:10" x14ac:dyDescent="0.15">
      <c r="A33" s="19">
        <v>32</v>
      </c>
      <c r="B33" s="19" t="str">
        <f>参加申込書!R53</f>
        <v/>
      </c>
      <c r="C33" s="19" t="str">
        <f>参加申込書!X53</f>
        <v xml:space="preserve"> </v>
      </c>
      <c r="D33" s="19" t="str">
        <f>参加申込書!Y53</f>
        <v/>
      </c>
      <c r="E33" s="19" t="str">
        <f>参加申込書!Z53</f>
        <v/>
      </c>
      <c r="F33" s="19" t="str">
        <f>参加申込書!AA53</f>
        <v/>
      </c>
      <c r="G33" s="29" t="str">
        <f>参加申込書!AB53</f>
        <v/>
      </c>
      <c r="H33" s="29" t="str">
        <f>参加申込書!AC53</f>
        <v/>
      </c>
      <c r="I33" s="29" t="str">
        <f>参加申込書!AD53</f>
        <v/>
      </c>
      <c r="J33" s="19" t="str">
        <f>IF(ISBLANK(参加申込書!AE38),"",参加申込書!AE38)</f>
        <v/>
      </c>
    </row>
    <row r="34" spans="1:10" x14ac:dyDescent="0.15">
      <c r="A34" s="19">
        <v>33</v>
      </c>
      <c r="B34" s="19" t="str">
        <f>参加申込書!R54</f>
        <v/>
      </c>
      <c r="C34" s="19" t="str">
        <f>参加申込書!X54</f>
        <v xml:space="preserve"> </v>
      </c>
      <c r="D34" s="19" t="str">
        <f>参加申込書!Y54</f>
        <v/>
      </c>
      <c r="E34" s="19" t="str">
        <f>参加申込書!Z54</f>
        <v/>
      </c>
      <c r="F34" s="19" t="str">
        <f>参加申込書!AA54</f>
        <v/>
      </c>
      <c r="G34" s="29" t="str">
        <f>参加申込書!AB54</f>
        <v/>
      </c>
      <c r="H34" s="29" t="str">
        <f>参加申込書!AC54</f>
        <v/>
      </c>
      <c r="I34" s="29" t="str">
        <f>参加申込書!AD54</f>
        <v/>
      </c>
      <c r="J34" s="19" t="str">
        <f>IF(ISBLANK(参加申込書!AE39),"",参加申込書!AE39)</f>
        <v/>
      </c>
    </row>
    <row r="35" spans="1:10" x14ac:dyDescent="0.15">
      <c r="A35" s="19">
        <v>34</v>
      </c>
      <c r="B35" s="19" t="str">
        <f>参加申込書!R55</f>
        <v/>
      </c>
      <c r="C35" s="19" t="str">
        <f>参加申込書!X55</f>
        <v xml:space="preserve"> </v>
      </c>
      <c r="D35" s="19" t="str">
        <f>参加申込書!Y55</f>
        <v/>
      </c>
      <c r="E35" s="19" t="str">
        <f>参加申込書!Z55</f>
        <v/>
      </c>
      <c r="F35" s="19" t="str">
        <f>参加申込書!AA55</f>
        <v/>
      </c>
      <c r="G35" s="29" t="str">
        <f>参加申込書!AB55</f>
        <v/>
      </c>
      <c r="H35" s="29" t="str">
        <f>参加申込書!AC55</f>
        <v/>
      </c>
      <c r="I35" s="29" t="str">
        <f>参加申込書!AD55</f>
        <v/>
      </c>
      <c r="J35" s="19" t="str">
        <f>IF(ISBLANK(参加申込書!AE40),"",参加申込書!AE40)</f>
        <v/>
      </c>
    </row>
    <row r="36" spans="1:10" x14ac:dyDescent="0.15">
      <c r="A36" s="19">
        <v>35</v>
      </c>
      <c r="B36" s="19" t="str">
        <f>参加申込書!R56</f>
        <v/>
      </c>
      <c r="C36" s="19" t="str">
        <f>参加申込書!X56</f>
        <v xml:space="preserve"> </v>
      </c>
      <c r="D36" s="19" t="str">
        <f>参加申込書!Y56</f>
        <v/>
      </c>
      <c r="E36" s="19" t="str">
        <f>参加申込書!Z56</f>
        <v/>
      </c>
      <c r="F36" s="19" t="str">
        <f>参加申込書!AA56</f>
        <v/>
      </c>
      <c r="G36" s="29" t="str">
        <f>参加申込書!AB56</f>
        <v/>
      </c>
      <c r="H36" s="29" t="str">
        <f>参加申込書!AC56</f>
        <v/>
      </c>
      <c r="I36" s="29" t="str">
        <f>参加申込書!AD56</f>
        <v/>
      </c>
      <c r="J36" s="19" t="str">
        <f>IF(ISBLANK(参加申込書!AE41),"",参加申込書!AE41)</f>
        <v/>
      </c>
    </row>
    <row r="37" spans="1:10" x14ac:dyDescent="0.15">
      <c r="A37" s="19">
        <v>36</v>
      </c>
      <c r="B37" s="19" t="str">
        <f>参加申込書!R57</f>
        <v/>
      </c>
      <c r="C37" s="19" t="str">
        <f>参加申込書!X57</f>
        <v xml:space="preserve"> </v>
      </c>
      <c r="D37" s="19" t="str">
        <f>参加申込書!Y57</f>
        <v/>
      </c>
      <c r="E37" s="19" t="str">
        <f>参加申込書!Z57</f>
        <v/>
      </c>
      <c r="F37" s="19" t="str">
        <f>参加申込書!AA57</f>
        <v/>
      </c>
      <c r="G37" s="29" t="str">
        <f>参加申込書!AB57</f>
        <v/>
      </c>
      <c r="H37" s="29" t="str">
        <f>参加申込書!AC57</f>
        <v/>
      </c>
      <c r="I37" s="29" t="str">
        <f>参加申込書!AD57</f>
        <v/>
      </c>
      <c r="J37" s="19" t="str">
        <f>IF(ISBLANK(参加申込書!AE42),"",参加申込書!AE42)</f>
        <v/>
      </c>
    </row>
    <row r="38" spans="1:10" x14ac:dyDescent="0.15">
      <c r="A38" s="19">
        <v>37</v>
      </c>
      <c r="B38" s="19" t="str">
        <f>参加申込書!R58</f>
        <v/>
      </c>
      <c r="C38" s="19" t="str">
        <f>参加申込書!X58</f>
        <v xml:space="preserve"> </v>
      </c>
      <c r="D38" s="19" t="str">
        <f>参加申込書!Y58</f>
        <v/>
      </c>
      <c r="E38" s="19" t="str">
        <f>参加申込書!Z58</f>
        <v/>
      </c>
      <c r="F38" s="19" t="str">
        <f>参加申込書!AA58</f>
        <v/>
      </c>
      <c r="G38" s="29" t="str">
        <f>参加申込書!AB58</f>
        <v/>
      </c>
      <c r="H38" s="29" t="str">
        <f>参加申込書!AC58</f>
        <v/>
      </c>
      <c r="I38" s="29" t="str">
        <f>参加申込書!AD58</f>
        <v/>
      </c>
      <c r="J38" s="19" t="str">
        <f>IF(ISBLANK(参加申込書!AE43),"",参加申込書!AE43)</f>
        <v/>
      </c>
    </row>
    <row r="39" spans="1:10" x14ac:dyDescent="0.15">
      <c r="A39" s="19">
        <v>38</v>
      </c>
      <c r="B39" s="19" t="str">
        <f>参加申込書!R59</f>
        <v/>
      </c>
      <c r="C39" s="19" t="str">
        <f>参加申込書!X59</f>
        <v xml:space="preserve"> </v>
      </c>
      <c r="D39" s="19" t="str">
        <f>参加申込書!Y59</f>
        <v/>
      </c>
      <c r="E39" s="19" t="str">
        <f>参加申込書!Z59</f>
        <v/>
      </c>
      <c r="F39" s="19" t="str">
        <f>参加申込書!AA59</f>
        <v/>
      </c>
      <c r="G39" s="29" t="str">
        <f>参加申込書!AB59</f>
        <v/>
      </c>
      <c r="H39" s="29" t="str">
        <f>参加申込書!AC59</f>
        <v/>
      </c>
      <c r="I39" s="29" t="str">
        <f>参加申込書!AD59</f>
        <v/>
      </c>
      <c r="J39" s="19" t="str">
        <f>IF(ISBLANK(参加申込書!AE44),"",参加申込書!AE44)</f>
        <v/>
      </c>
    </row>
    <row r="40" spans="1:10" x14ac:dyDescent="0.15">
      <c r="A40" s="19">
        <v>39</v>
      </c>
      <c r="B40" s="19" t="str">
        <f>参加申込書!R60</f>
        <v/>
      </c>
      <c r="C40" s="19" t="str">
        <f>参加申込書!X60</f>
        <v xml:space="preserve"> </v>
      </c>
      <c r="D40" s="19" t="str">
        <f>参加申込書!Y60</f>
        <v/>
      </c>
      <c r="E40" s="19" t="str">
        <f>参加申込書!Z60</f>
        <v/>
      </c>
      <c r="F40" s="19" t="str">
        <f>参加申込書!AA60</f>
        <v/>
      </c>
      <c r="G40" s="29" t="str">
        <f>参加申込書!AB60</f>
        <v/>
      </c>
      <c r="H40" s="29" t="str">
        <f>参加申込書!AC60</f>
        <v/>
      </c>
      <c r="I40" s="29" t="str">
        <f>参加申込書!AD60</f>
        <v/>
      </c>
      <c r="J40" s="19" t="str">
        <f>IF(ISBLANK(参加申込書!AE45),"",参加申込書!AE45)</f>
        <v/>
      </c>
    </row>
    <row r="41" spans="1:10" x14ac:dyDescent="0.15">
      <c r="A41" s="19">
        <v>40</v>
      </c>
      <c r="B41" s="19" t="str">
        <f>参加申込書!R61</f>
        <v/>
      </c>
      <c r="C41" s="19" t="str">
        <f>参加申込書!X61</f>
        <v xml:space="preserve"> </v>
      </c>
      <c r="D41" s="19" t="str">
        <f>参加申込書!Y61</f>
        <v/>
      </c>
      <c r="E41" s="19" t="str">
        <f>参加申込書!Z61</f>
        <v/>
      </c>
      <c r="F41" s="19" t="str">
        <f>参加申込書!AA61</f>
        <v/>
      </c>
      <c r="G41" s="29" t="str">
        <f>参加申込書!AB61</f>
        <v/>
      </c>
      <c r="H41" s="29" t="str">
        <f>参加申込書!AC61</f>
        <v/>
      </c>
      <c r="I41" s="29" t="str">
        <f>参加申込書!AD61</f>
        <v/>
      </c>
      <c r="J41" s="19" t="str">
        <f>IF(ISBLANK(参加申込書!AE46),"",参加申込書!AE46)</f>
        <v/>
      </c>
    </row>
    <row r="42" spans="1:10" x14ac:dyDescent="0.15">
      <c r="A42" s="19">
        <v>41</v>
      </c>
      <c r="B42" s="19" t="str">
        <f>参加申込書!R62</f>
        <v/>
      </c>
      <c r="C42" s="19" t="str">
        <f>参加申込書!X62</f>
        <v xml:space="preserve"> </v>
      </c>
      <c r="D42" s="19" t="str">
        <f>参加申込書!Y62</f>
        <v/>
      </c>
      <c r="E42" s="19" t="str">
        <f>参加申込書!Z62</f>
        <v/>
      </c>
      <c r="F42" s="19" t="str">
        <f>参加申込書!AA62</f>
        <v/>
      </c>
      <c r="G42" s="29" t="str">
        <f>参加申込書!AB62</f>
        <v/>
      </c>
      <c r="H42" s="29" t="str">
        <f>参加申込書!AC62</f>
        <v/>
      </c>
      <c r="I42" s="29" t="str">
        <f>参加申込書!AD62</f>
        <v/>
      </c>
      <c r="J42" s="19" t="str">
        <f>IF(ISBLANK(参加申込書!AE47),"",参加申込書!AE47)</f>
        <v/>
      </c>
    </row>
    <row r="43" spans="1:10" x14ac:dyDescent="0.15">
      <c r="A43" s="19">
        <v>42</v>
      </c>
      <c r="B43" s="19" t="str">
        <f>参加申込書!R63</f>
        <v/>
      </c>
      <c r="C43" s="19" t="str">
        <f>参加申込書!X63</f>
        <v xml:space="preserve"> </v>
      </c>
      <c r="D43" s="19" t="str">
        <f>参加申込書!Y63</f>
        <v/>
      </c>
      <c r="E43" s="19" t="str">
        <f>参加申込書!Z63</f>
        <v/>
      </c>
      <c r="F43" s="19" t="str">
        <f>参加申込書!AA63</f>
        <v/>
      </c>
      <c r="G43" s="29" t="str">
        <f>参加申込書!AB63</f>
        <v/>
      </c>
      <c r="H43" s="29" t="str">
        <f>参加申込書!AC63</f>
        <v/>
      </c>
      <c r="I43" s="29" t="str">
        <f>参加申込書!AD63</f>
        <v/>
      </c>
      <c r="J43" s="19" t="str">
        <f>IF(ISBLANK(参加申込書!AE48),"",参加申込書!AE48)</f>
        <v/>
      </c>
    </row>
    <row r="44" spans="1:10" x14ac:dyDescent="0.15">
      <c r="A44" s="19">
        <v>43</v>
      </c>
      <c r="B44" s="19" t="str">
        <f>参加申込書!R64</f>
        <v/>
      </c>
      <c r="C44" s="19" t="str">
        <f>参加申込書!X64</f>
        <v xml:space="preserve"> </v>
      </c>
      <c r="D44" s="19" t="str">
        <f>参加申込書!Y64</f>
        <v/>
      </c>
      <c r="E44" s="19" t="str">
        <f>参加申込書!Z64</f>
        <v/>
      </c>
      <c r="F44" s="19" t="str">
        <f>参加申込書!AA64</f>
        <v/>
      </c>
      <c r="G44" s="29" t="str">
        <f>参加申込書!AB64</f>
        <v/>
      </c>
      <c r="H44" s="29" t="str">
        <f>参加申込書!AC64</f>
        <v/>
      </c>
      <c r="I44" s="29" t="str">
        <f>参加申込書!AD64</f>
        <v/>
      </c>
      <c r="J44" s="19" t="str">
        <f>IF(ISBLANK(参加申込書!AE49),"",参加申込書!AE49)</f>
        <v/>
      </c>
    </row>
    <row r="45" spans="1:10" x14ac:dyDescent="0.15">
      <c r="A45" s="19">
        <v>44</v>
      </c>
      <c r="B45" s="19" t="str">
        <f>参加申込書!R65</f>
        <v/>
      </c>
      <c r="C45" s="19" t="str">
        <f>参加申込書!X65</f>
        <v xml:space="preserve"> </v>
      </c>
      <c r="D45" s="19" t="str">
        <f>参加申込書!Y65</f>
        <v/>
      </c>
      <c r="E45" s="19" t="str">
        <f>参加申込書!Z65</f>
        <v/>
      </c>
      <c r="F45" s="19" t="str">
        <f>参加申込書!AA65</f>
        <v/>
      </c>
      <c r="G45" s="29" t="str">
        <f>参加申込書!AB65</f>
        <v/>
      </c>
      <c r="H45" s="29" t="str">
        <f>参加申込書!AC65</f>
        <v/>
      </c>
      <c r="I45" s="29" t="str">
        <f>参加申込書!AD65</f>
        <v/>
      </c>
      <c r="J45" s="19" t="str">
        <f>IF(ISBLANK(参加申込書!AE50),"",参加申込書!AE50)</f>
        <v/>
      </c>
    </row>
    <row r="46" spans="1:10" x14ac:dyDescent="0.15">
      <c r="A46" s="19">
        <v>45</v>
      </c>
      <c r="B46" s="19" t="str">
        <f>参加申込書!R66</f>
        <v/>
      </c>
      <c r="C46" s="19" t="str">
        <f>参加申込書!X66</f>
        <v xml:space="preserve"> </v>
      </c>
      <c r="D46" s="19" t="str">
        <f>参加申込書!Y66</f>
        <v/>
      </c>
      <c r="E46" s="19" t="str">
        <f>参加申込書!Z66</f>
        <v/>
      </c>
      <c r="F46" s="19" t="str">
        <f>参加申込書!AA66</f>
        <v/>
      </c>
      <c r="G46" s="29" t="str">
        <f>参加申込書!AB66</f>
        <v/>
      </c>
      <c r="H46" s="29" t="str">
        <f>参加申込書!AC66</f>
        <v/>
      </c>
      <c r="I46" s="29" t="str">
        <f>参加申込書!AD66</f>
        <v/>
      </c>
      <c r="J46" s="19" t="str">
        <f>IF(ISBLANK(参加申込書!AE51),"",参加申込書!AE51)</f>
        <v/>
      </c>
    </row>
    <row r="47" spans="1:10" x14ac:dyDescent="0.15">
      <c r="A47" s="19">
        <v>46</v>
      </c>
      <c r="B47" s="19" t="str">
        <f>参加申込書!R67</f>
        <v/>
      </c>
      <c r="C47" s="19" t="str">
        <f>参加申込書!X67</f>
        <v xml:space="preserve"> </v>
      </c>
      <c r="D47" s="19" t="str">
        <f>参加申込書!Y67</f>
        <v/>
      </c>
      <c r="E47" s="19" t="str">
        <f>参加申込書!Z67</f>
        <v/>
      </c>
      <c r="F47" s="19" t="str">
        <f>参加申込書!AA67</f>
        <v/>
      </c>
      <c r="G47" s="29" t="str">
        <f>参加申込書!AB67</f>
        <v/>
      </c>
      <c r="H47" s="29" t="str">
        <f>参加申込書!AC67</f>
        <v/>
      </c>
      <c r="I47" s="29" t="str">
        <f>参加申込書!AD67</f>
        <v/>
      </c>
      <c r="J47" s="19" t="str">
        <f>IF(ISBLANK(参加申込書!AE52),"",参加申込書!AE52)</f>
        <v/>
      </c>
    </row>
    <row r="48" spans="1:10" x14ac:dyDescent="0.15">
      <c r="A48" s="19">
        <v>47</v>
      </c>
      <c r="B48" s="19" t="str">
        <f>参加申込書!R68</f>
        <v/>
      </c>
      <c r="C48" s="19" t="str">
        <f>参加申込書!X68</f>
        <v xml:space="preserve"> </v>
      </c>
      <c r="D48" s="19" t="str">
        <f>参加申込書!Y68</f>
        <v/>
      </c>
      <c r="E48" s="19" t="str">
        <f>参加申込書!Z68</f>
        <v/>
      </c>
      <c r="F48" s="19" t="str">
        <f>参加申込書!AA68</f>
        <v/>
      </c>
      <c r="G48" s="29" t="str">
        <f>参加申込書!AB68</f>
        <v/>
      </c>
      <c r="H48" s="29" t="str">
        <f>参加申込書!AC68</f>
        <v/>
      </c>
      <c r="I48" s="29" t="str">
        <f>参加申込書!AD68</f>
        <v/>
      </c>
      <c r="J48" s="19" t="str">
        <f>IF(ISBLANK(参加申込書!AE53),"",参加申込書!AE53)</f>
        <v/>
      </c>
    </row>
    <row r="49" spans="1:10" x14ac:dyDescent="0.15">
      <c r="A49" s="19">
        <v>48</v>
      </c>
      <c r="B49" s="19" t="str">
        <f>参加申込書!R69</f>
        <v/>
      </c>
      <c r="C49" s="19" t="str">
        <f>参加申込書!X69</f>
        <v xml:space="preserve"> </v>
      </c>
      <c r="D49" s="19" t="str">
        <f>参加申込書!Y69</f>
        <v/>
      </c>
      <c r="E49" s="19" t="str">
        <f>参加申込書!Z69</f>
        <v/>
      </c>
      <c r="F49" s="19" t="str">
        <f>参加申込書!AA69</f>
        <v/>
      </c>
      <c r="G49" s="29" t="str">
        <f>参加申込書!AB69</f>
        <v/>
      </c>
      <c r="H49" s="29" t="str">
        <f>参加申込書!AC69</f>
        <v/>
      </c>
      <c r="I49" s="29" t="str">
        <f>参加申込書!AD69</f>
        <v/>
      </c>
      <c r="J49" s="19" t="str">
        <f>IF(ISBLANK(参加申込書!AE54),"",参加申込書!AE54)</f>
        <v/>
      </c>
    </row>
    <row r="50" spans="1:10" x14ac:dyDescent="0.15">
      <c r="A50" s="19">
        <v>49</v>
      </c>
      <c r="B50" s="19" t="str">
        <f>参加申込書!R70</f>
        <v/>
      </c>
      <c r="C50" s="19" t="str">
        <f>参加申込書!X70</f>
        <v xml:space="preserve"> </v>
      </c>
      <c r="D50" s="19" t="str">
        <f>参加申込書!Y70</f>
        <v/>
      </c>
      <c r="E50" s="19" t="str">
        <f>参加申込書!Z70</f>
        <v/>
      </c>
      <c r="F50" s="19" t="str">
        <f>参加申込書!AA70</f>
        <v/>
      </c>
      <c r="G50" s="29" t="str">
        <f>参加申込書!AB70</f>
        <v/>
      </c>
      <c r="H50" s="29" t="str">
        <f>参加申込書!AC70</f>
        <v/>
      </c>
      <c r="I50" s="29" t="str">
        <f>参加申込書!AD70</f>
        <v/>
      </c>
      <c r="J50" s="19" t="str">
        <f>IF(ISBLANK(参加申込書!AE55),"",参加申込書!AE55)</f>
        <v/>
      </c>
    </row>
    <row r="51" spans="1:10" x14ac:dyDescent="0.15">
      <c r="A51" s="19">
        <v>50</v>
      </c>
      <c r="B51" s="19" t="str">
        <f>参加申込書!R71</f>
        <v/>
      </c>
      <c r="C51" s="19" t="str">
        <f>参加申込書!X71</f>
        <v xml:space="preserve"> </v>
      </c>
      <c r="D51" s="19" t="str">
        <f>参加申込書!Y71</f>
        <v/>
      </c>
      <c r="E51" s="19" t="str">
        <f>参加申込書!Z71</f>
        <v/>
      </c>
      <c r="F51" s="19" t="str">
        <f>参加申込書!AA71</f>
        <v/>
      </c>
      <c r="G51" s="29" t="str">
        <f>参加申込書!AB71</f>
        <v/>
      </c>
      <c r="H51" s="29" t="str">
        <f>参加申込書!AC71</f>
        <v/>
      </c>
      <c r="I51" s="29" t="str">
        <f>参加申込書!AD71</f>
        <v/>
      </c>
      <c r="J51" s="19" t="str">
        <f>IF(ISBLANK(参加申込書!AE56),"",参加申込書!AE56)</f>
        <v/>
      </c>
    </row>
    <row r="52" spans="1:10" x14ac:dyDescent="0.15">
      <c r="A52" s="19">
        <v>51</v>
      </c>
      <c r="B52" s="19" t="str">
        <f>参加申込書!R87</f>
        <v/>
      </c>
      <c r="C52" s="19" t="str">
        <f>参加申込書!X87</f>
        <v xml:space="preserve"> </v>
      </c>
      <c r="D52" s="19" t="str">
        <f>参加申込書!Y87</f>
        <v/>
      </c>
      <c r="E52" s="19" t="str">
        <f>参加申込書!Z87</f>
        <v/>
      </c>
      <c r="F52" s="19" t="str">
        <f>参加申込書!AA87</f>
        <v/>
      </c>
      <c r="G52" s="29" t="str">
        <f>参加申込書!AB87</f>
        <v/>
      </c>
      <c r="H52" s="29" t="str">
        <f>参加申込書!AC87</f>
        <v/>
      </c>
      <c r="I52" s="29" t="str">
        <f>参加申込書!AD87</f>
        <v/>
      </c>
      <c r="J52" s="19" t="str">
        <f>IF(ISBLANK(参加申込書!AE57),"",参加申込書!AE57)</f>
        <v/>
      </c>
    </row>
    <row r="53" spans="1:10" x14ac:dyDescent="0.15">
      <c r="A53" s="19">
        <v>52</v>
      </c>
      <c r="B53" s="19" t="str">
        <f>参加申込書!R88</f>
        <v/>
      </c>
      <c r="C53" s="19" t="str">
        <f>参加申込書!X88</f>
        <v xml:space="preserve"> </v>
      </c>
      <c r="D53" s="19" t="str">
        <f>参加申込書!Y88</f>
        <v/>
      </c>
      <c r="E53" s="19" t="str">
        <f>参加申込書!Z88</f>
        <v/>
      </c>
      <c r="F53" s="19" t="str">
        <f>参加申込書!AA88</f>
        <v/>
      </c>
      <c r="G53" s="29" t="str">
        <f>参加申込書!AB88</f>
        <v/>
      </c>
      <c r="H53" s="29" t="str">
        <f>参加申込書!AC88</f>
        <v/>
      </c>
      <c r="I53" s="29" t="str">
        <f>参加申込書!AD88</f>
        <v/>
      </c>
      <c r="J53" s="19" t="str">
        <f>IF(ISBLANK(参加申込書!AE58),"",参加申込書!AE58)</f>
        <v/>
      </c>
    </row>
    <row r="54" spans="1:10" x14ac:dyDescent="0.15">
      <c r="A54" s="19">
        <v>53</v>
      </c>
      <c r="B54" s="19" t="str">
        <f>参加申込書!R89</f>
        <v/>
      </c>
      <c r="C54" s="19" t="str">
        <f>参加申込書!X89</f>
        <v xml:space="preserve"> </v>
      </c>
      <c r="D54" s="19" t="str">
        <f>参加申込書!Y89</f>
        <v/>
      </c>
      <c r="E54" s="19" t="str">
        <f>参加申込書!Z89</f>
        <v/>
      </c>
      <c r="F54" s="19" t="str">
        <f>参加申込書!AA89</f>
        <v/>
      </c>
      <c r="G54" s="29" t="str">
        <f>参加申込書!AB89</f>
        <v/>
      </c>
      <c r="H54" s="29" t="str">
        <f>参加申込書!AC89</f>
        <v/>
      </c>
      <c r="I54" s="29" t="str">
        <f>参加申込書!AD89</f>
        <v/>
      </c>
      <c r="J54" s="19" t="str">
        <f>IF(ISBLANK(参加申込書!AE59),"",参加申込書!AE59)</f>
        <v/>
      </c>
    </row>
    <row r="55" spans="1:10" x14ac:dyDescent="0.15">
      <c r="A55" s="19">
        <v>54</v>
      </c>
      <c r="B55" s="19" t="str">
        <f>参加申込書!R90</f>
        <v/>
      </c>
      <c r="C55" s="19" t="str">
        <f>参加申込書!X90</f>
        <v xml:space="preserve"> </v>
      </c>
      <c r="D55" s="19" t="str">
        <f>参加申込書!Y90</f>
        <v/>
      </c>
      <c r="E55" s="19" t="str">
        <f>参加申込書!Z90</f>
        <v/>
      </c>
      <c r="F55" s="19" t="str">
        <f>参加申込書!AA90</f>
        <v/>
      </c>
      <c r="G55" s="29" t="str">
        <f>参加申込書!AB90</f>
        <v/>
      </c>
      <c r="H55" s="29" t="str">
        <f>参加申込書!AC90</f>
        <v/>
      </c>
      <c r="I55" s="29" t="str">
        <f>参加申込書!AD90</f>
        <v/>
      </c>
      <c r="J55" s="19" t="str">
        <f>IF(ISBLANK(参加申込書!AE60),"",参加申込書!AE60)</f>
        <v/>
      </c>
    </row>
    <row r="56" spans="1:10" x14ac:dyDescent="0.15">
      <c r="A56" s="19">
        <v>55</v>
      </c>
      <c r="B56" s="19" t="str">
        <f>参加申込書!R91</f>
        <v/>
      </c>
      <c r="C56" s="19" t="str">
        <f>参加申込書!X91</f>
        <v xml:space="preserve"> </v>
      </c>
      <c r="D56" s="19" t="str">
        <f>参加申込書!Y91</f>
        <v/>
      </c>
      <c r="E56" s="19" t="str">
        <f>参加申込書!Z91</f>
        <v/>
      </c>
      <c r="F56" s="19" t="str">
        <f>参加申込書!AA91</f>
        <v/>
      </c>
      <c r="G56" s="29" t="str">
        <f>参加申込書!AB91</f>
        <v/>
      </c>
      <c r="H56" s="29" t="str">
        <f>参加申込書!AC91</f>
        <v/>
      </c>
      <c r="I56" s="29" t="str">
        <f>参加申込書!AD91</f>
        <v/>
      </c>
      <c r="J56" s="19" t="str">
        <f>IF(ISBLANK(参加申込書!AE61),"",参加申込書!AE61)</f>
        <v/>
      </c>
    </row>
    <row r="57" spans="1:10" x14ac:dyDescent="0.15">
      <c r="A57" s="19">
        <v>56</v>
      </c>
      <c r="B57" s="19" t="str">
        <f>参加申込書!R92</f>
        <v/>
      </c>
      <c r="C57" s="19" t="str">
        <f>参加申込書!X92</f>
        <v xml:space="preserve"> </v>
      </c>
      <c r="D57" s="19" t="str">
        <f>参加申込書!Y92</f>
        <v/>
      </c>
      <c r="E57" s="19" t="str">
        <f>参加申込書!Z92</f>
        <v/>
      </c>
      <c r="F57" s="19" t="str">
        <f>参加申込書!AA92</f>
        <v/>
      </c>
      <c r="G57" s="29" t="str">
        <f>参加申込書!AB92</f>
        <v/>
      </c>
      <c r="H57" s="29" t="str">
        <f>参加申込書!AC92</f>
        <v/>
      </c>
      <c r="I57" s="29" t="str">
        <f>参加申込書!AD92</f>
        <v/>
      </c>
      <c r="J57" s="19" t="str">
        <f>IF(ISBLANK(参加申込書!AE62),"",参加申込書!AE62)</f>
        <v/>
      </c>
    </row>
    <row r="58" spans="1:10" x14ac:dyDescent="0.15">
      <c r="A58" s="19">
        <v>57</v>
      </c>
      <c r="B58" s="19" t="str">
        <f>参加申込書!R93</f>
        <v/>
      </c>
      <c r="C58" s="19" t="str">
        <f>参加申込書!X93</f>
        <v xml:space="preserve"> </v>
      </c>
      <c r="D58" s="19" t="str">
        <f>参加申込書!Y93</f>
        <v/>
      </c>
      <c r="E58" s="19" t="str">
        <f>参加申込書!Z93</f>
        <v/>
      </c>
      <c r="F58" s="19" t="str">
        <f>参加申込書!AA93</f>
        <v/>
      </c>
      <c r="G58" s="29" t="str">
        <f>参加申込書!AB93</f>
        <v/>
      </c>
      <c r="H58" s="29" t="str">
        <f>参加申込書!AC93</f>
        <v/>
      </c>
      <c r="I58" s="29" t="str">
        <f>参加申込書!AD93</f>
        <v/>
      </c>
      <c r="J58" s="19" t="str">
        <f>IF(ISBLANK(参加申込書!AE63),"",参加申込書!AE63)</f>
        <v/>
      </c>
    </row>
    <row r="59" spans="1:10" x14ac:dyDescent="0.15">
      <c r="A59" s="19">
        <v>58</v>
      </c>
      <c r="B59" s="19" t="str">
        <f>参加申込書!R94</f>
        <v/>
      </c>
      <c r="C59" s="19" t="str">
        <f>参加申込書!X94</f>
        <v xml:space="preserve"> </v>
      </c>
      <c r="D59" s="19" t="str">
        <f>参加申込書!Y94</f>
        <v/>
      </c>
      <c r="E59" s="19" t="str">
        <f>参加申込書!Z94</f>
        <v/>
      </c>
      <c r="F59" s="19" t="str">
        <f>参加申込書!AA94</f>
        <v/>
      </c>
      <c r="G59" s="29" t="str">
        <f>参加申込書!AB94</f>
        <v/>
      </c>
      <c r="H59" s="29" t="str">
        <f>参加申込書!AC94</f>
        <v/>
      </c>
      <c r="I59" s="29" t="str">
        <f>参加申込書!AD94</f>
        <v/>
      </c>
      <c r="J59" s="19" t="str">
        <f>IF(ISBLANK(参加申込書!AE64),"",参加申込書!AE64)</f>
        <v/>
      </c>
    </row>
    <row r="60" spans="1:10" x14ac:dyDescent="0.15">
      <c r="A60" s="19">
        <v>59</v>
      </c>
      <c r="B60" s="19" t="str">
        <f>参加申込書!R95</f>
        <v/>
      </c>
      <c r="C60" s="19" t="str">
        <f>参加申込書!X95</f>
        <v xml:space="preserve"> </v>
      </c>
      <c r="D60" s="19" t="str">
        <f>参加申込書!Y95</f>
        <v/>
      </c>
      <c r="E60" s="19" t="str">
        <f>参加申込書!Z95</f>
        <v/>
      </c>
      <c r="F60" s="19" t="str">
        <f>参加申込書!AA95</f>
        <v/>
      </c>
      <c r="G60" s="29" t="str">
        <f>参加申込書!AB95</f>
        <v/>
      </c>
      <c r="H60" s="29" t="str">
        <f>参加申込書!AC95</f>
        <v/>
      </c>
      <c r="I60" s="29" t="str">
        <f>参加申込書!AD95</f>
        <v/>
      </c>
      <c r="J60" s="19" t="str">
        <f>IF(ISBLANK(参加申込書!AE65),"",参加申込書!AE65)</f>
        <v/>
      </c>
    </row>
    <row r="61" spans="1:10" x14ac:dyDescent="0.15">
      <c r="A61" s="19">
        <v>60</v>
      </c>
      <c r="B61" s="19" t="str">
        <f>参加申込書!R96</f>
        <v/>
      </c>
      <c r="C61" s="19" t="str">
        <f>参加申込書!X96</f>
        <v xml:space="preserve"> </v>
      </c>
      <c r="D61" s="19" t="str">
        <f>参加申込書!Y96</f>
        <v/>
      </c>
      <c r="E61" s="19" t="str">
        <f>参加申込書!Z96</f>
        <v/>
      </c>
      <c r="F61" s="19" t="str">
        <f>参加申込書!AA96</f>
        <v/>
      </c>
      <c r="G61" s="29" t="str">
        <f>参加申込書!AB96</f>
        <v/>
      </c>
      <c r="H61" s="29" t="str">
        <f>参加申込書!AC96</f>
        <v/>
      </c>
      <c r="I61" s="29" t="str">
        <f>参加申込書!AD96</f>
        <v/>
      </c>
      <c r="J61" s="19" t="str">
        <f>IF(ISBLANK(参加申込書!AE66),"",参加申込書!AE66)</f>
        <v/>
      </c>
    </row>
    <row r="62" spans="1:10" x14ac:dyDescent="0.15">
      <c r="A62" s="19">
        <v>61</v>
      </c>
      <c r="B62" s="19" t="str">
        <f>参加申込書!R97</f>
        <v/>
      </c>
      <c r="C62" s="19" t="str">
        <f>参加申込書!X97</f>
        <v xml:space="preserve"> </v>
      </c>
      <c r="D62" s="19" t="str">
        <f>参加申込書!Y97</f>
        <v/>
      </c>
      <c r="E62" s="19" t="str">
        <f>参加申込書!Z97</f>
        <v/>
      </c>
      <c r="F62" s="19" t="str">
        <f>参加申込書!AA97</f>
        <v/>
      </c>
      <c r="G62" s="29" t="str">
        <f>参加申込書!AB97</f>
        <v/>
      </c>
      <c r="H62" s="29" t="str">
        <f>参加申込書!AC97</f>
        <v/>
      </c>
      <c r="I62" s="29" t="str">
        <f>参加申込書!AD97</f>
        <v/>
      </c>
      <c r="J62" s="19" t="str">
        <f>IF(ISBLANK(参加申込書!AE67),"",参加申込書!AE67)</f>
        <v/>
      </c>
    </row>
    <row r="63" spans="1:10" x14ac:dyDescent="0.15">
      <c r="A63" s="19">
        <v>62</v>
      </c>
      <c r="B63" s="19" t="str">
        <f>参加申込書!R98</f>
        <v/>
      </c>
      <c r="C63" s="19" t="str">
        <f>参加申込書!X98</f>
        <v xml:space="preserve"> </v>
      </c>
      <c r="D63" s="19" t="str">
        <f>参加申込書!Y98</f>
        <v/>
      </c>
      <c r="E63" s="19" t="str">
        <f>参加申込書!Z98</f>
        <v/>
      </c>
      <c r="F63" s="19" t="str">
        <f>参加申込書!AA98</f>
        <v/>
      </c>
      <c r="G63" s="29" t="str">
        <f>参加申込書!AB98</f>
        <v/>
      </c>
      <c r="H63" s="29" t="str">
        <f>参加申込書!AC98</f>
        <v/>
      </c>
      <c r="I63" s="29" t="str">
        <f>参加申込書!AD98</f>
        <v/>
      </c>
      <c r="J63" s="19" t="str">
        <f>IF(ISBLANK(参加申込書!AE68),"",参加申込書!AE68)</f>
        <v/>
      </c>
    </row>
    <row r="64" spans="1:10" x14ac:dyDescent="0.15">
      <c r="A64" s="19">
        <v>63</v>
      </c>
      <c r="B64" s="19" t="str">
        <f>参加申込書!R99</f>
        <v/>
      </c>
      <c r="C64" s="19" t="str">
        <f>参加申込書!X99</f>
        <v xml:space="preserve"> </v>
      </c>
      <c r="D64" s="19" t="str">
        <f>参加申込書!Y99</f>
        <v/>
      </c>
      <c r="E64" s="19" t="str">
        <f>参加申込書!Z99</f>
        <v/>
      </c>
      <c r="F64" s="19" t="str">
        <f>参加申込書!AA99</f>
        <v/>
      </c>
      <c r="G64" s="29" t="str">
        <f>参加申込書!AB99</f>
        <v/>
      </c>
      <c r="H64" s="29" t="str">
        <f>参加申込書!AC99</f>
        <v/>
      </c>
      <c r="I64" s="29" t="str">
        <f>参加申込書!AD99</f>
        <v/>
      </c>
      <c r="J64" s="19" t="str">
        <f>IF(ISBLANK(参加申込書!AE69),"",参加申込書!AE69)</f>
        <v/>
      </c>
    </row>
    <row r="65" spans="1:10" x14ac:dyDescent="0.15">
      <c r="A65" s="19">
        <v>64</v>
      </c>
      <c r="B65" s="19" t="str">
        <f>参加申込書!R100</f>
        <v/>
      </c>
      <c r="C65" s="19" t="str">
        <f>参加申込書!X100</f>
        <v xml:space="preserve"> </v>
      </c>
      <c r="D65" s="19" t="str">
        <f>参加申込書!Y100</f>
        <v/>
      </c>
      <c r="E65" s="19" t="str">
        <f>参加申込書!Z100</f>
        <v/>
      </c>
      <c r="F65" s="19" t="str">
        <f>参加申込書!AA100</f>
        <v/>
      </c>
      <c r="G65" s="29" t="str">
        <f>参加申込書!AB100</f>
        <v/>
      </c>
      <c r="H65" s="29" t="str">
        <f>参加申込書!AC100</f>
        <v/>
      </c>
      <c r="I65" s="29" t="str">
        <f>参加申込書!AD100</f>
        <v/>
      </c>
      <c r="J65" s="19" t="str">
        <f>IF(ISBLANK(参加申込書!AE70),"",参加申込書!AE70)</f>
        <v/>
      </c>
    </row>
    <row r="66" spans="1:10" x14ac:dyDescent="0.15">
      <c r="A66" s="19">
        <v>65</v>
      </c>
      <c r="B66" s="19" t="str">
        <f>参加申込書!R101</f>
        <v/>
      </c>
      <c r="C66" s="19" t="str">
        <f>参加申込書!X101</f>
        <v xml:space="preserve"> </v>
      </c>
      <c r="D66" s="19" t="str">
        <f>参加申込書!Y101</f>
        <v/>
      </c>
      <c r="E66" s="19" t="str">
        <f>参加申込書!Z101</f>
        <v/>
      </c>
      <c r="F66" s="19" t="str">
        <f>参加申込書!AA101</f>
        <v/>
      </c>
      <c r="G66" s="29" t="str">
        <f>参加申込書!AB101</f>
        <v/>
      </c>
      <c r="H66" s="29" t="str">
        <f>参加申込書!AC101</f>
        <v/>
      </c>
      <c r="I66" s="29" t="str">
        <f>参加申込書!AD101</f>
        <v/>
      </c>
      <c r="J66" s="19" t="str">
        <f>IF(ISBLANK(参加申込書!AE71),"",参加申込書!AE71)</f>
        <v/>
      </c>
    </row>
    <row r="67" spans="1:10" x14ac:dyDescent="0.15">
      <c r="A67" s="19">
        <v>66</v>
      </c>
      <c r="B67" s="19" t="str">
        <f>参加申込書!R102</f>
        <v/>
      </c>
      <c r="C67" s="19" t="str">
        <f>参加申込書!X102</f>
        <v xml:space="preserve"> </v>
      </c>
      <c r="D67" s="19" t="str">
        <f>参加申込書!Y102</f>
        <v/>
      </c>
      <c r="E67" s="19" t="str">
        <f>参加申込書!Z102</f>
        <v/>
      </c>
      <c r="F67" s="19" t="str">
        <f>参加申込書!AA102</f>
        <v/>
      </c>
      <c r="G67" s="29" t="str">
        <f>参加申込書!AB102</f>
        <v/>
      </c>
      <c r="H67" s="29" t="str">
        <f>参加申込書!AC102</f>
        <v/>
      </c>
      <c r="I67" s="29" t="str">
        <f>参加申込書!AD102</f>
        <v/>
      </c>
      <c r="J67" s="19" t="str">
        <f>IF(ISBLANK(参加申込書!AE72),"",参加申込書!AE72)</f>
        <v/>
      </c>
    </row>
    <row r="68" spans="1:10" x14ac:dyDescent="0.15">
      <c r="A68" s="19">
        <v>67</v>
      </c>
      <c r="B68" s="19" t="str">
        <f>参加申込書!R103</f>
        <v/>
      </c>
      <c r="C68" s="19" t="str">
        <f>参加申込書!X103</f>
        <v xml:space="preserve"> </v>
      </c>
      <c r="D68" s="19" t="str">
        <f>参加申込書!Y103</f>
        <v/>
      </c>
      <c r="E68" s="19" t="str">
        <f>参加申込書!Z103</f>
        <v/>
      </c>
      <c r="F68" s="19" t="str">
        <f>参加申込書!AA103</f>
        <v/>
      </c>
      <c r="G68" s="29" t="str">
        <f>参加申込書!AB103</f>
        <v/>
      </c>
      <c r="H68" s="29" t="str">
        <f>参加申込書!AC103</f>
        <v/>
      </c>
      <c r="I68" s="29" t="str">
        <f>参加申込書!AD103</f>
        <v/>
      </c>
      <c r="J68" s="19" t="str">
        <f>IF(ISBLANK(参加申込書!AE73),"",参加申込書!AE73)</f>
        <v/>
      </c>
    </row>
    <row r="69" spans="1:10" x14ac:dyDescent="0.15">
      <c r="A69" s="19">
        <v>68</v>
      </c>
      <c r="B69" s="19" t="str">
        <f>参加申込書!R104</f>
        <v/>
      </c>
      <c r="C69" s="19" t="str">
        <f>参加申込書!X104</f>
        <v xml:space="preserve"> </v>
      </c>
      <c r="D69" s="19" t="str">
        <f>参加申込書!Y104</f>
        <v/>
      </c>
      <c r="E69" s="19" t="str">
        <f>参加申込書!Z104</f>
        <v/>
      </c>
      <c r="F69" s="19" t="str">
        <f>参加申込書!AA104</f>
        <v/>
      </c>
      <c r="G69" s="29" t="str">
        <f>参加申込書!AB104</f>
        <v/>
      </c>
      <c r="H69" s="29" t="str">
        <f>参加申込書!AC104</f>
        <v/>
      </c>
      <c r="I69" s="29" t="str">
        <f>参加申込書!AD104</f>
        <v/>
      </c>
      <c r="J69" s="19" t="str">
        <f>IF(ISBLANK(参加申込書!AE74),"",参加申込書!AE74)</f>
        <v/>
      </c>
    </row>
    <row r="70" spans="1:10" x14ac:dyDescent="0.15">
      <c r="A70" s="19">
        <v>69</v>
      </c>
      <c r="B70" s="19" t="str">
        <f>参加申込書!R105</f>
        <v/>
      </c>
      <c r="C70" s="19" t="str">
        <f>参加申込書!X105</f>
        <v xml:space="preserve"> </v>
      </c>
      <c r="D70" s="19" t="str">
        <f>参加申込書!Y105</f>
        <v/>
      </c>
      <c r="E70" s="19" t="str">
        <f>参加申込書!Z105</f>
        <v/>
      </c>
      <c r="F70" s="19" t="str">
        <f>参加申込書!AA105</f>
        <v/>
      </c>
      <c r="G70" s="29" t="str">
        <f>参加申込書!AB105</f>
        <v/>
      </c>
      <c r="H70" s="29" t="str">
        <f>参加申込書!AC105</f>
        <v/>
      </c>
      <c r="I70" s="29" t="str">
        <f>参加申込書!AD105</f>
        <v/>
      </c>
      <c r="J70" s="19" t="str">
        <f>IF(ISBLANK(参加申込書!AE75),"",参加申込書!AE75)</f>
        <v/>
      </c>
    </row>
    <row r="71" spans="1:10" x14ac:dyDescent="0.15">
      <c r="A71" s="19">
        <v>70</v>
      </c>
      <c r="B71" s="19" t="str">
        <f>参加申込書!R106</f>
        <v/>
      </c>
      <c r="C71" s="19" t="str">
        <f>参加申込書!X106</f>
        <v xml:space="preserve"> </v>
      </c>
      <c r="D71" s="19" t="str">
        <f>参加申込書!Y106</f>
        <v/>
      </c>
      <c r="E71" s="19" t="str">
        <f>参加申込書!Z106</f>
        <v/>
      </c>
      <c r="F71" s="19" t="str">
        <f>参加申込書!AA106</f>
        <v/>
      </c>
      <c r="G71" s="29" t="str">
        <f>参加申込書!AB106</f>
        <v/>
      </c>
      <c r="H71" s="29" t="str">
        <f>参加申込書!AC106</f>
        <v/>
      </c>
      <c r="I71" s="29" t="str">
        <f>参加申込書!AD106</f>
        <v/>
      </c>
      <c r="J71" s="19" t="str">
        <f>IF(ISBLANK(参加申込書!AE76),"",参加申込書!AE76)</f>
        <v/>
      </c>
    </row>
    <row r="72" spans="1:10" x14ac:dyDescent="0.15">
      <c r="A72" s="19">
        <v>71</v>
      </c>
      <c r="B72" s="19" t="str">
        <f>参加申込書!R107</f>
        <v/>
      </c>
      <c r="C72" s="19" t="str">
        <f>参加申込書!X107</f>
        <v xml:space="preserve"> </v>
      </c>
      <c r="D72" s="19" t="str">
        <f>参加申込書!Y107</f>
        <v/>
      </c>
      <c r="E72" s="19" t="str">
        <f>参加申込書!Z107</f>
        <v/>
      </c>
      <c r="F72" s="19" t="str">
        <f>参加申込書!AA107</f>
        <v/>
      </c>
      <c r="G72" s="29" t="str">
        <f>参加申込書!AB107</f>
        <v/>
      </c>
      <c r="H72" s="29" t="str">
        <f>参加申込書!AC107</f>
        <v/>
      </c>
      <c r="I72" s="29" t="str">
        <f>参加申込書!AD107</f>
        <v/>
      </c>
      <c r="J72" s="19" t="str">
        <f>IF(ISBLANK(参加申込書!AE77),"",参加申込書!AE77)</f>
        <v/>
      </c>
    </row>
    <row r="73" spans="1:10" x14ac:dyDescent="0.15">
      <c r="A73" s="19">
        <v>72</v>
      </c>
      <c r="B73" s="19" t="str">
        <f>参加申込書!R108</f>
        <v/>
      </c>
      <c r="C73" s="19" t="str">
        <f>参加申込書!X108</f>
        <v xml:space="preserve"> </v>
      </c>
      <c r="D73" s="19" t="str">
        <f>参加申込書!Y108</f>
        <v/>
      </c>
      <c r="E73" s="19" t="str">
        <f>参加申込書!Z108</f>
        <v/>
      </c>
      <c r="F73" s="19" t="str">
        <f>参加申込書!AA108</f>
        <v/>
      </c>
      <c r="G73" s="29" t="str">
        <f>参加申込書!AB108</f>
        <v/>
      </c>
      <c r="H73" s="29" t="str">
        <f>参加申込書!AC108</f>
        <v/>
      </c>
      <c r="I73" s="29" t="str">
        <f>参加申込書!AD108</f>
        <v/>
      </c>
      <c r="J73" s="19" t="str">
        <f>IF(ISBLANK(参加申込書!AE78),"",参加申込書!AE78)</f>
        <v/>
      </c>
    </row>
    <row r="74" spans="1:10" x14ac:dyDescent="0.15">
      <c r="A74" s="19">
        <v>73</v>
      </c>
      <c r="B74" s="19" t="str">
        <f>参加申込書!R109</f>
        <v/>
      </c>
      <c r="C74" s="19" t="str">
        <f>参加申込書!X109</f>
        <v xml:space="preserve"> </v>
      </c>
      <c r="D74" s="19" t="str">
        <f>参加申込書!Y109</f>
        <v/>
      </c>
      <c r="E74" s="19" t="str">
        <f>参加申込書!Z109</f>
        <v/>
      </c>
      <c r="F74" s="19" t="str">
        <f>参加申込書!AA109</f>
        <v/>
      </c>
      <c r="G74" s="29" t="str">
        <f>参加申込書!AB109</f>
        <v/>
      </c>
      <c r="H74" s="29" t="str">
        <f>参加申込書!AC109</f>
        <v/>
      </c>
      <c r="I74" s="29" t="str">
        <f>参加申込書!AD109</f>
        <v/>
      </c>
      <c r="J74" s="19" t="str">
        <f>IF(ISBLANK(参加申込書!AE79),"",参加申込書!AE79)</f>
        <v/>
      </c>
    </row>
    <row r="75" spans="1:10" x14ac:dyDescent="0.15">
      <c r="A75" s="19">
        <v>74</v>
      </c>
      <c r="B75" s="19" t="str">
        <f>参加申込書!R110</f>
        <v/>
      </c>
      <c r="C75" s="19" t="str">
        <f>参加申込書!X110</f>
        <v xml:space="preserve"> </v>
      </c>
      <c r="D75" s="19" t="str">
        <f>参加申込書!Y110</f>
        <v/>
      </c>
      <c r="E75" s="19" t="str">
        <f>参加申込書!Z110</f>
        <v/>
      </c>
      <c r="F75" s="19" t="str">
        <f>参加申込書!AA110</f>
        <v/>
      </c>
      <c r="G75" s="29" t="str">
        <f>参加申込書!AB110</f>
        <v/>
      </c>
      <c r="H75" s="29" t="str">
        <f>参加申込書!AC110</f>
        <v/>
      </c>
      <c r="I75" s="29" t="str">
        <f>参加申込書!AD110</f>
        <v/>
      </c>
      <c r="J75" s="19" t="str">
        <f>IF(ISBLANK(参加申込書!AE80),"",参加申込書!AE80)</f>
        <v/>
      </c>
    </row>
    <row r="76" spans="1:10" x14ac:dyDescent="0.15">
      <c r="A76" s="19">
        <v>75</v>
      </c>
      <c r="B76" s="19" t="str">
        <f>参加申込書!R111</f>
        <v/>
      </c>
      <c r="C76" s="19" t="str">
        <f>参加申込書!X111</f>
        <v xml:space="preserve"> </v>
      </c>
      <c r="D76" s="19" t="str">
        <f>参加申込書!Y111</f>
        <v/>
      </c>
      <c r="E76" s="19" t="str">
        <f>参加申込書!Z111</f>
        <v/>
      </c>
      <c r="F76" s="19" t="str">
        <f>参加申込書!AA111</f>
        <v/>
      </c>
      <c r="G76" s="29" t="str">
        <f>参加申込書!AB111</f>
        <v/>
      </c>
      <c r="H76" s="29" t="str">
        <f>参加申込書!AC111</f>
        <v/>
      </c>
      <c r="I76" s="29" t="str">
        <f>参加申込書!AD111</f>
        <v/>
      </c>
      <c r="J76" s="19" t="str">
        <f>IF(ISBLANK(参加申込書!AE81),"",参加申込書!AE81)</f>
        <v/>
      </c>
    </row>
    <row r="77" spans="1:10" x14ac:dyDescent="0.15">
      <c r="A77" s="19">
        <v>76</v>
      </c>
      <c r="B77" s="19" t="str">
        <f>参加申込書!R127</f>
        <v/>
      </c>
      <c r="C77" s="19" t="str">
        <f>参加申込書!X127</f>
        <v xml:space="preserve"> </v>
      </c>
      <c r="D77" s="19" t="str">
        <f>参加申込書!Y127</f>
        <v/>
      </c>
      <c r="E77" s="19" t="str">
        <f>参加申込書!Z127</f>
        <v/>
      </c>
      <c r="F77" s="19" t="str">
        <f>参加申込書!AA127</f>
        <v/>
      </c>
      <c r="G77" s="29" t="str">
        <f>参加申込書!AB127</f>
        <v/>
      </c>
      <c r="H77" s="29" t="str">
        <f>参加申込書!AC127</f>
        <v/>
      </c>
      <c r="I77" s="29" t="str">
        <f>参加申込書!AD127</f>
        <v/>
      </c>
      <c r="J77" s="19" t="str">
        <f>IF(ISBLANK(参加申込書!AE82),"",参加申込書!AE82)</f>
        <v/>
      </c>
    </row>
    <row r="78" spans="1:10" x14ac:dyDescent="0.15">
      <c r="A78" s="19">
        <v>77</v>
      </c>
      <c r="B78" s="19" t="str">
        <f>参加申込書!R128</f>
        <v/>
      </c>
      <c r="C78" s="19" t="str">
        <f>参加申込書!X128</f>
        <v xml:space="preserve"> </v>
      </c>
      <c r="D78" s="19" t="str">
        <f>参加申込書!Y128</f>
        <v/>
      </c>
      <c r="E78" s="19" t="str">
        <f>参加申込書!Z128</f>
        <v/>
      </c>
      <c r="F78" s="19" t="str">
        <f>参加申込書!AA128</f>
        <v/>
      </c>
      <c r="G78" s="29" t="str">
        <f>参加申込書!AB128</f>
        <v/>
      </c>
      <c r="H78" s="29" t="str">
        <f>参加申込書!AC128</f>
        <v/>
      </c>
      <c r="I78" s="29" t="str">
        <f>参加申込書!AD128</f>
        <v/>
      </c>
      <c r="J78" s="19" t="str">
        <f>IF(ISBLANK(参加申込書!AE83),"",参加申込書!AE83)</f>
        <v/>
      </c>
    </row>
    <row r="79" spans="1:10" x14ac:dyDescent="0.15">
      <c r="A79" s="19">
        <v>78</v>
      </c>
      <c r="B79" s="19" t="str">
        <f>参加申込書!R129</f>
        <v/>
      </c>
      <c r="C79" s="19" t="str">
        <f>参加申込書!X129</f>
        <v xml:space="preserve"> </v>
      </c>
      <c r="D79" s="19" t="str">
        <f>参加申込書!Y129</f>
        <v/>
      </c>
      <c r="E79" s="19" t="str">
        <f>参加申込書!Z129</f>
        <v/>
      </c>
      <c r="F79" s="19" t="str">
        <f>参加申込書!AA129</f>
        <v/>
      </c>
      <c r="G79" s="29" t="str">
        <f>参加申込書!AB129</f>
        <v/>
      </c>
      <c r="H79" s="29" t="str">
        <f>参加申込書!AC129</f>
        <v/>
      </c>
      <c r="I79" s="29" t="str">
        <f>参加申込書!AD129</f>
        <v/>
      </c>
      <c r="J79" s="19" t="str">
        <f>IF(ISBLANK(参加申込書!AE84),"",参加申込書!AE84)</f>
        <v/>
      </c>
    </row>
    <row r="80" spans="1:10" x14ac:dyDescent="0.15">
      <c r="A80" s="19">
        <v>79</v>
      </c>
      <c r="B80" s="19" t="str">
        <f>参加申込書!R130</f>
        <v/>
      </c>
      <c r="C80" s="19" t="str">
        <f>参加申込書!X130</f>
        <v xml:space="preserve"> </v>
      </c>
      <c r="D80" s="19" t="str">
        <f>参加申込書!Y130</f>
        <v/>
      </c>
      <c r="E80" s="19" t="str">
        <f>参加申込書!Z130</f>
        <v/>
      </c>
      <c r="F80" s="19" t="str">
        <f>参加申込書!AA130</f>
        <v/>
      </c>
      <c r="G80" s="29" t="str">
        <f>参加申込書!AB130</f>
        <v/>
      </c>
      <c r="H80" s="29" t="str">
        <f>参加申込書!AC130</f>
        <v/>
      </c>
      <c r="I80" s="29" t="str">
        <f>参加申込書!AD130</f>
        <v/>
      </c>
      <c r="J80" s="19" t="str">
        <f>IF(ISBLANK(参加申込書!AE85),"",参加申込書!AE85)</f>
        <v/>
      </c>
    </row>
    <row r="81" spans="1:10" x14ac:dyDescent="0.15">
      <c r="A81" s="19">
        <v>80</v>
      </c>
      <c r="B81" s="19" t="str">
        <f>参加申込書!R131</f>
        <v/>
      </c>
      <c r="C81" s="19" t="str">
        <f>参加申込書!X131</f>
        <v xml:space="preserve"> </v>
      </c>
      <c r="D81" s="19" t="str">
        <f>参加申込書!Y131</f>
        <v/>
      </c>
      <c r="E81" s="19" t="str">
        <f>参加申込書!Z131</f>
        <v/>
      </c>
      <c r="F81" s="19" t="str">
        <f>参加申込書!AA131</f>
        <v/>
      </c>
      <c r="G81" s="29" t="str">
        <f>参加申込書!AB131</f>
        <v/>
      </c>
      <c r="H81" s="29" t="str">
        <f>参加申込書!AC131</f>
        <v/>
      </c>
      <c r="I81" s="29" t="str">
        <f>参加申込書!AD131</f>
        <v/>
      </c>
      <c r="J81" s="19" t="str">
        <f>IF(ISBLANK(参加申込書!AE86),"",参加申込書!AE86)</f>
        <v/>
      </c>
    </row>
    <row r="82" spans="1:10" x14ac:dyDescent="0.15">
      <c r="A82" s="19">
        <v>81</v>
      </c>
      <c r="B82" s="19" t="str">
        <f>参加申込書!R132</f>
        <v/>
      </c>
      <c r="C82" s="19" t="str">
        <f>参加申込書!X132</f>
        <v xml:space="preserve"> </v>
      </c>
      <c r="D82" s="19" t="str">
        <f>参加申込書!Y132</f>
        <v/>
      </c>
      <c r="E82" s="19" t="str">
        <f>参加申込書!Z132</f>
        <v/>
      </c>
      <c r="F82" s="19" t="str">
        <f>参加申込書!AA132</f>
        <v/>
      </c>
      <c r="G82" s="29" t="str">
        <f>参加申込書!AB132</f>
        <v/>
      </c>
      <c r="H82" s="29" t="str">
        <f>参加申込書!AC132</f>
        <v/>
      </c>
      <c r="I82" s="29" t="str">
        <f>参加申込書!AD132</f>
        <v/>
      </c>
      <c r="J82" s="19" t="str">
        <f>IF(ISBLANK(参加申込書!AE87),"",参加申込書!AE87)</f>
        <v/>
      </c>
    </row>
    <row r="83" spans="1:10" x14ac:dyDescent="0.15">
      <c r="A83" s="19">
        <v>82</v>
      </c>
      <c r="B83" s="19" t="str">
        <f>参加申込書!R133</f>
        <v/>
      </c>
      <c r="C83" s="19" t="str">
        <f>参加申込書!X133</f>
        <v xml:space="preserve"> </v>
      </c>
      <c r="D83" s="19" t="str">
        <f>参加申込書!Y133</f>
        <v/>
      </c>
      <c r="E83" s="19" t="str">
        <f>参加申込書!Z133</f>
        <v/>
      </c>
      <c r="F83" s="19" t="str">
        <f>参加申込書!AA133</f>
        <v/>
      </c>
      <c r="G83" s="29" t="str">
        <f>参加申込書!AB133</f>
        <v/>
      </c>
      <c r="H83" s="29" t="str">
        <f>参加申込書!AC133</f>
        <v/>
      </c>
      <c r="I83" s="29" t="str">
        <f>参加申込書!AD133</f>
        <v/>
      </c>
      <c r="J83" s="19" t="str">
        <f>IF(ISBLANK(参加申込書!AE88),"",参加申込書!AE88)</f>
        <v/>
      </c>
    </row>
    <row r="84" spans="1:10" x14ac:dyDescent="0.15">
      <c r="A84" s="19">
        <v>83</v>
      </c>
      <c r="B84" s="19" t="str">
        <f>参加申込書!R134</f>
        <v/>
      </c>
      <c r="C84" s="19" t="str">
        <f>参加申込書!X134</f>
        <v xml:space="preserve"> </v>
      </c>
      <c r="D84" s="19" t="str">
        <f>参加申込書!Y134</f>
        <v/>
      </c>
      <c r="E84" s="19" t="str">
        <f>参加申込書!Z134</f>
        <v/>
      </c>
      <c r="F84" s="19" t="str">
        <f>参加申込書!AA134</f>
        <v/>
      </c>
      <c r="G84" s="29" t="str">
        <f>参加申込書!AB134</f>
        <v/>
      </c>
      <c r="H84" s="29" t="str">
        <f>参加申込書!AC134</f>
        <v/>
      </c>
      <c r="I84" s="29" t="str">
        <f>参加申込書!AD134</f>
        <v/>
      </c>
      <c r="J84" s="19" t="str">
        <f>IF(ISBLANK(参加申込書!AE89),"",参加申込書!AE89)</f>
        <v/>
      </c>
    </row>
    <row r="85" spans="1:10" x14ac:dyDescent="0.15">
      <c r="A85" s="19">
        <v>84</v>
      </c>
      <c r="B85" s="19" t="str">
        <f>参加申込書!R135</f>
        <v/>
      </c>
      <c r="C85" s="19" t="str">
        <f>参加申込書!X135</f>
        <v xml:space="preserve"> </v>
      </c>
      <c r="D85" s="19" t="str">
        <f>参加申込書!Y135</f>
        <v/>
      </c>
      <c r="E85" s="19" t="str">
        <f>参加申込書!Z135</f>
        <v/>
      </c>
      <c r="F85" s="19" t="str">
        <f>参加申込書!AA135</f>
        <v/>
      </c>
      <c r="G85" s="29" t="str">
        <f>参加申込書!AB135</f>
        <v/>
      </c>
      <c r="H85" s="29" t="str">
        <f>参加申込書!AC135</f>
        <v/>
      </c>
      <c r="I85" s="29" t="str">
        <f>参加申込書!AD135</f>
        <v/>
      </c>
      <c r="J85" s="19" t="str">
        <f>IF(ISBLANK(参加申込書!AE90),"",参加申込書!AE90)</f>
        <v/>
      </c>
    </row>
    <row r="86" spans="1:10" x14ac:dyDescent="0.15">
      <c r="A86" s="19">
        <v>85</v>
      </c>
      <c r="B86" s="19" t="str">
        <f>参加申込書!R136</f>
        <v/>
      </c>
      <c r="C86" s="19" t="str">
        <f>参加申込書!X136</f>
        <v xml:space="preserve"> </v>
      </c>
      <c r="D86" s="19" t="str">
        <f>参加申込書!Y136</f>
        <v/>
      </c>
      <c r="E86" s="19" t="str">
        <f>参加申込書!Z136</f>
        <v/>
      </c>
      <c r="F86" s="19" t="str">
        <f>参加申込書!AA136</f>
        <v/>
      </c>
      <c r="G86" s="29" t="str">
        <f>参加申込書!AB136</f>
        <v/>
      </c>
      <c r="H86" s="29" t="str">
        <f>参加申込書!AC136</f>
        <v/>
      </c>
      <c r="I86" s="29" t="str">
        <f>参加申込書!AD136</f>
        <v/>
      </c>
      <c r="J86" s="19" t="str">
        <f>IF(ISBLANK(参加申込書!AE91),"",参加申込書!AE91)</f>
        <v/>
      </c>
    </row>
    <row r="87" spans="1:10" x14ac:dyDescent="0.15">
      <c r="A87" s="19">
        <v>86</v>
      </c>
      <c r="B87" s="19" t="str">
        <f>参加申込書!R137</f>
        <v/>
      </c>
      <c r="C87" s="19" t="str">
        <f>参加申込書!X137</f>
        <v xml:space="preserve"> </v>
      </c>
      <c r="D87" s="19" t="str">
        <f>参加申込書!Y137</f>
        <v/>
      </c>
      <c r="E87" s="19" t="str">
        <f>参加申込書!Z137</f>
        <v/>
      </c>
      <c r="F87" s="19" t="str">
        <f>参加申込書!AA137</f>
        <v/>
      </c>
      <c r="G87" s="29" t="str">
        <f>参加申込書!AB137</f>
        <v/>
      </c>
      <c r="H87" s="29" t="str">
        <f>参加申込書!AC137</f>
        <v/>
      </c>
      <c r="I87" s="29" t="str">
        <f>参加申込書!AD137</f>
        <v/>
      </c>
      <c r="J87" s="19" t="str">
        <f>IF(ISBLANK(参加申込書!AE92),"",参加申込書!AE92)</f>
        <v/>
      </c>
    </row>
    <row r="88" spans="1:10" x14ac:dyDescent="0.15">
      <c r="A88" s="19">
        <v>87</v>
      </c>
      <c r="B88" s="19" t="str">
        <f>参加申込書!R138</f>
        <v/>
      </c>
      <c r="C88" s="19" t="str">
        <f>参加申込書!X138</f>
        <v xml:space="preserve"> </v>
      </c>
      <c r="D88" s="19" t="str">
        <f>参加申込書!Y138</f>
        <v/>
      </c>
      <c r="E88" s="19" t="str">
        <f>参加申込書!Z138</f>
        <v/>
      </c>
      <c r="F88" s="19" t="str">
        <f>参加申込書!AA138</f>
        <v/>
      </c>
      <c r="G88" s="29" t="str">
        <f>参加申込書!AB138</f>
        <v/>
      </c>
      <c r="H88" s="29" t="str">
        <f>参加申込書!AC138</f>
        <v/>
      </c>
      <c r="I88" s="29" t="str">
        <f>参加申込書!AD138</f>
        <v/>
      </c>
      <c r="J88" s="19" t="str">
        <f>IF(ISBLANK(参加申込書!AE93),"",参加申込書!AE93)</f>
        <v/>
      </c>
    </row>
    <row r="89" spans="1:10" x14ac:dyDescent="0.15">
      <c r="A89" s="19">
        <v>88</v>
      </c>
      <c r="B89" s="19" t="str">
        <f>参加申込書!R139</f>
        <v/>
      </c>
      <c r="C89" s="19" t="str">
        <f>参加申込書!X139</f>
        <v xml:space="preserve"> </v>
      </c>
      <c r="D89" s="19" t="str">
        <f>参加申込書!Y139</f>
        <v/>
      </c>
      <c r="E89" s="19" t="str">
        <f>参加申込書!Z139</f>
        <v/>
      </c>
      <c r="F89" s="19" t="str">
        <f>参加申込書!AA139</f>
        <v/>
      </c>
      <c r="G89" s="29" t="str">
        <f>参加申込書!AB139</f>
        <v/>
      </c>
      <c r="H89" s="29" t="str">
        <f>参加申込書!AC139</f>
        <v/>
      </c>
      <c r="I89" s="29" t="str">
        <f>参加申込書!AD139</f>
        <v/>
      </c>
      <c r="J89" s="19" t="str">
        <f>IF(ISBLANK(参加申込書!AE94),"",参加申込書!AE94)</f>
        <v/>
      </c>
    </row>
    <row r="90" spans="1:10" x14ac:dyDescent="0.15">
      <c r="A90" s="19">
        <v>89</v>
      </c>
      <c r="B90" s="19" t="str">
        <f>参加申込書!R140</f>
        <v/>
      </c>
      <c r="C90" s="19" t="str">
        <f>参加申込書!X140</f>
        <v xml:space="preserve"> </v>
      </c>
      <c r="D90" s="19" t="str">
        <f>参加申込書!Y140</f>
        <v/>
      </c>
      <c r="E90" s="19" t="str">
        <f>参加申込書!Z140</f>
        <v/>
      </c>
      <c r="F90" s="19" t="str">
        <f>参加申込書!AA140</f>
        <v/>
      </c>
      <c r="G90" s="29" t="str">
        <f>参加申込書!AB140</f>
        <v/>
      </c>
      <c r="H90" s="29" t="str">
        <f>参加申込書!AC140</f>
        <v/>
      </c>
      <c r="I90" s="29" t="str">
        <f>参加申込書!AD140</f>
        <v/>
      </c>
      <c r="J90" s="19" t="str">
        <f>IF(ISBLANK(参加申込書!AE95),"",参加申込書!AE95)</f>
        <v/>
      </c>
    </row>
    <row r="91" spans="1:10" x14ac:dyDescent="0.15">
      <c r="A91" s="19">
        <v>90</v>
      </c>
      <c r="B91" s="19" t="str">
        <f>参加申込書!R141</f>
        <v/>
      </c>
      <c r="C91" s="19" t="str">
        <f>参加申込書!X141</f>
        <v xml:space="preserve"> </v>
      </c>
      <c r="D91" s="19" t="str">
        <f>参加申込書!Y141</f>
        <v/>
      </c>
      <c r="E91" s="19" t="str">
        <f>参加申込書!Z141</f>
        <v/>
      </c>
      <c r="F91" s="19" t="str">
        <f>参加申込書!AA141</f>
        <v/>
      </c>
      <c r="G91" s="29" t="str">
        <f>参加申込書!AB141</f>
        <v/>
      </c>
      <c r="H91" s="29" t="str">
        <f>参加申込書!AC141</f>
        <v/>
      </c>
      <c r="I91" s="29" t="str">
        <f>参加申込書!AD141</f>
        <v/>
      </c>
      <c r="J91" s="19" t="str">
        <f>IF(ISBLANK(参加申込書!AE96),"",参加申込書!AE96)</f>
        <v/>
      </c>
    </row>
    <row r="92" spans="1:10" x14ac:dyDescent="0.15">
      <c r="A92" s="19">
        <v>91</v>
      </c>
      <c r="B92" s="19" t="str">
        <f>参加申込書!R142</f>
        <v/>
      </c>
      <c r="C92" s="19" t="str">
        <f>参加申込書!X142</f>
        <v xml:space="preserve"> </v>
      </c>
      <c r="D92" s="19" t="str">
        <f>参加申込書!Y142</f>
        <v/>
      </c>
      <c r="E92" s="19" t="str">
        <f>参加申込書!Z142</f>
        <v/>
      </c>
      <c r="F92" s="19" t="str">
        <f>参加申込書!AA142</f>
        <v/>
      </c>
      <c r="G92" s="29" t="str">
        <f>参加申込書!AB142</f>
        <v/>
      </c>
      <c r="H92" s="29" t="str">
        <f>参加申込書!AC142</f>
        <v/>
      </c>
      <c r="I92" s="29" t="str">
        <f>参加申込書!AD142</f>
        <v/>
      </c>
      <c r="J92" s="19" t="str">
        <f>IF(ISBLANK(参加申込書!AE97),"",参加申込書!AE97)</f>
        <v/>
      </c>
    </row>
    <row r="93" spans="1:10" x14ac:dyDescent="0.15">
      <c r="A93" s="19">
        <v>92</v>
      </c>
      <c r="B93" s="19" t="str">
        <f>参加申込書!R143</f>
        <v/>
      </c>
      <c r="C93" s="19" t="str">
        <f>参加申込書!X143</f>
        <v xml:space="preserve"> </v>
      </c>
      <c r="D93" s="19" t="str">
        <f>参加申込書!Y143</f>
        <v/>
      </c>
      <c r="E93" s="19" t="str">
        <f>参加申込書!Z143</f>
        <v/>
      </c>
      <c r="F93" s="19" t="str">
        <f>参加申込書!AA143</f>
        <v/>
      </c>
      <c r="G93" s="29" t="str">
        <f>参加申込書!AB143</f>
        <v/>
      </c>
      <c r="H93" s="29" t="str">
        <f>参加申込書!AC143</f>
        <v/>
      </c>
      <c r="I93" s="29" t="str">
        <f>参加申込書!AD143</f>
        <v/>
      </c>
      <c r="J93" s="19" t="str">
        <f>IF(ISBLANK(参加申込書!AE98),"",参加申込書!AE98)</f>
        <v/>
      </c>
    </row>
    <row r="94" spans="1:10" x14ac:dyDescent="0.15">
      <c r="A94" s="19">
        <v>93</v>
      </c>
      <c r="B94" s="19" t="str">
        <f>参加申込書!R144</f>
        <v/>
      </c>
      <c r="C94" s="19" t="str">
        <f>参加申込書!X144</f>
        <v xml:space="preserve"> </v>
      </c>
      <c r="D94" s="19" t="str">
        <f>参加申込書!Y144</f>
        <v/>
      </c>
      <c r="E94" s="19" t="str">
        <f>参加申込書!Z144</f>
        <v/>
      </c>
      <c r="F94" s="19" t="str">
        <f>参加申込書!AA144</f>
        <v/>
      </c>
      <c r="G94" s="29" t="str">
        <f>参加申込書!AB144</f>
        <v/>
      </c>
      <c r="H94" s="29" t="str">
        <f>参加申込書!AC144</f>
        <v/>
      </c>
      <c r="I94" s="29" t="str">
        <f>参加申込書!AD144</f>
        <v/>
      </c>
      <c r="J94" s="19" t="str">
        <f>IF(ISBLANK(参加申込書!AE99),"",参加申込書!AE99)</f>
        <v/>
      </c>
    </row>
    <row r="95" spans="1:10" x14ac:dyDescent="0.15">
      <c r="A95" s="19">
        <v>94</v>
      </c>
      <c r="B95" s="19" t="str">
        <f>参加申込書!R145</f>
        <v/>
      </c>
      <c r="C95" s="19" t="str">
        <f>参加申込書!X145</f>
        <v xml:space="preserve"> </v>
      </c>
      <c r="D95" s="19" t="str">
        <f>参加申込書!Y145</f>
        <v/>
      </c>
      <c r="E95" s="19" t="str">
        <f>参加申込書!Z145</f>
        <v/>
      </c>
      <c r="F95" s="19" t="str">
        <f>参加申込書!AA145</f>
        <v/>
      </c>
      <c r="G95" s="29" t="str">
        <f>参加申込書!AB145</f>
        <v/>
      </c>
      <c r="H95" s="29" t="str">
        <f>参加申込書!AC145</f>
        <v/>
      </c>
      <c r="I95" s="29" t="str">
        <f>参加申込書!AD145</f>
        <v/>
      </c>
      <c r="J95" s="19" t="str">
        <f>IF(ISBLANK(参加申込書!AE100),"",参加申込書!AE100)</f>
        <v/>
      </c>
    </row>
    <row r="96" spans="1:10" x14ac:dyDescent="0.15">
      <c r="A96" s="19">
        <v>95</v>
      </c>
      <c r="B96" s="19" t="str">
        <f>参加申込書!R146</f>
        <v/>
      </c>
      <c r="C96" s="19" t="str">
        <f>参加申込書!X146</f>
        <v xml:space="preserve"> </v>
      </c>
      <c r="D96" s="19" t="str">
        <f>参加申込書!Y146</f>
        <v/>
      </c>
      <c r="E96" s="19" t="str">
        <f>参加申込書!Z146</f>
        <v/>
      </c>
      <c r="F96" s="19" t="str">
        <f>参加申込書!AA146</f>
        <v/>
      </c>
      <c r="G96" s="29" t="str">
        <f>参加申込書!AB146</f>
        <v/>
      </c>
      <c r="H96" s="29" t="str">
        <f>参加申込書!AC146</f>
        <v/>
      </c>
      <c r="I96" s="29" t="str">
        <f>参加申込書!AD146</f>
        <v/>
      </c>
      <c r="J96" s="19" t="str">
        <f>IF(ISBLANK(参加申込書!AE101),"",参加申込書!AE101)</f>
        <v/>
      </c>
    </row>
    <row r="97" spans="1:10" x14ac:dyDescent="0.15">
      <c r="A97" s="19">
        <v>96</v>
      </c>
      <c r="B97" s="19" t="str">
        <f>参加申込書!R147</f>
        <v/>
      </c>
      <c r="C97" s="19" t="str">
        <f>参加申込書!X147</f>
        <v xml:space="preserve"> </v>
      </c>
      <c r="D97" s="19" t="str">
        <f>参加申込書!Y147</f>
        <v/>
      </c>
      <c r="E97" s="19" t="str">
        <f>参加申込書!Z147</f>
        <v/>
      </c>
      <c r="F97" s="19" t="str">
        <f>参加申込書!AA147</f>
        <v/>
      </c>
      <c r="G97" s="29" t="str">
        <f>参加申込書!AB147</f>
        <v/>
      </c>
      <c r="H97" s="29" t="str">
        <f>参加申込書!AC147</f>
        <v/>
      </c>
      <c r="I97" s="29" t="str">
        <f>参加申込書!AD147</f>
        <v/>
      </c>
      <c r="J97" s="19" t="str">
        <f>IF(ISBLANK(参加申込書!AE102),"",参加申込書!AE102)</f>
        <v/>
      </c>
    </row>
    <row r="98" spans="1:10" x14ac:dyDescent="0.15">
      <c r="A98" s="19">
        <v>97</v>
      </c>
      <c r="B98" s="19" t="str">
        <f>参加申込書!R148</f>
        <v/>
      </c>
      <c r="C98" s="19" t="str">
        <f>参加申込書!X148</f>
        <v xml:space="preserve"> </v>
      </c>
      <c r="D98" s="19" t="str">
        <f>参加申込書!Y148</f>
        <v/>
      </c>
      <c r="E98" s="19" t="str">
        <f>参加申込書!Z148</f>
        <v/>
      </c>
      <c r="F98" s="19" t="str">
        <f>参加申込書!AA148</f>
        <v/>
      </c>
      <c r="G98" s="29" t="str">
        <f>参加申込書!AB148</f>
        <v/>
      </c>
      <c r="H98" s="29" t="str">
        <f>参加申込書!AC148</f>
        <v/>
      </c>
      <c r="I98" s="29" t="str">
        <f>参加申込書!AD148</f>
        <v/>
      </c>
      <c r="J98" s="19" t="str">
        <f>IF(ISBLANK(参加申込書!AE103),"",参加申込書!AE103)</f>
        <v/>
      </c>
    </row>
    <row r="99" spans="1:10" x14ac:dyDescent="0.15">
      <c r="A99" s="19">
        <v>98</v>
      </c>
      <c r="B99" s="19" t="str">
        <f>参加申込書!R149</f>
        <v/>
      </c>
      <c r="C99" s="19" t="str">
        <f>参加申込書!X149</f>
        <v xml:space="preserve"> </v>
      </c>
      <c r="D99" s="19" t="str">
        <f>参加申込書!Y149</f>
        <v/>
      </c>
      <c r="E99" s="19" t="str">
        <f>参加申込書!Z149</f>
        <v/>
      </c>
      <c r="F99" s="19" t="str">
        <f>参加申込書!AA149</f>
        <v/>
      </c>
      <c r="G99" s="29" t="str">
        <f>参加申込書!AB149</f>
        <v/>
      </c>
      <c r="H99" s="29" t="str">
        <f>参加申込書!AC149</f>
        <v/>
      </c>
      <c r="I99" s="29" t="str">
        <f>参加申込書!AD149</f>
        <v/>
      </c>
      <c r="J99" s="19" t="str">
        <f>IF(ISBLANK(参加申込書!AE104),"",参加申込書!AE104)</f>
        <v/>
      </c>
    </row>
    <row r="100" spans="1:10" x14ac:dyDescent="0.15">
      <c r="A100" s="19">
        <v>99</v>
      </c>
      <c r="B100" s="19" t="str">
        <f>参加申込書!R150</f>
        <v/>
      </c>
      <c r="C100" s="19" t="str">
        <f>参加申込書!X150</f>
        <v xml:space="preserve"> </v>
      </c>
      <c r="D100" s="19" t="str">
        <f>参加申込書!Y150</f>
        <v/>
      </c>
      <c r="E100" s="19" t="str">
        <f>参加申込書!Z150</f>
        <v/>
      </c>
      <c r="F100" s="19" t="str">
        <f>参加申込書!AA150</f>
        <v/>
      </c>
      <c r="G100" s="29" t="str">
        <f>参加申込書!AB150</f>
        <v/>
      </c>
      <c r="H100" s="29" t="str">
        <f>参加申込書!AC150</f>
        <v/>
      </c>
      <c r="I100" s="29" t="str">
        <f>参加申込書!AD150</f>
        <v/>
      </c>
      <c r="J100" s="19" t="str">
        <f>IF(ISBLANK(参加申込書!AE105),"",参加申込書!AE105)</f>
        <v/>
      </c>
    </row>
    <row r="101" spans="1:10" x14ac:dyDescent="0.15">
      <c r="A101" s="19">
        <v>100</v>
      </c>
      <c r="B101" s="19" t="str">
        <f>参加申込書!R151</f>
        <v/>
      </c>
      <c r="C101" s="19" t="str">
        <f>参加申込書!X151</f>
        <v xml:space="preserve"> </v>
      </c>
      <c r="D101" s="19" t="str">
        <f>参加申込書!Y151</f>
        <v/>
      </c>
      <c r="E101" s="19" t="str">
        <f>参加申込書!Z151</f>
        <v/>
      </c>
      <c r="F101" s="19" t="str">
        <f>参加申込書!AA151</f>
        <v/>
      </c>
      <c r="G101" s="29" t="str">
        <f>参加申込書!AB151</f>
        <v/>
      </c>
      <c r="H101" s="29" t="str">
        <f>参加申込書!AC151</f>
        <v/>
      </c>
      <c r="I101" s="29" t="str">
        <f>参加申込書!AD151</f>
        <v/>
      </c>
      <c r="J101" s="19" t="str">
        <f>IF(ISBLANK(参加申込書!AE106),"",参加申込書!AE106)</f>
        <v/>
      </c>
    </row>
  </sheetData>
  <sheetProtection sheet="1"/>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基礎データ（最初に入力してください）</vt:lpstr>
      <vt:lpstr>参加申込書</vt:lpstr>
      <vt:lpstr>参加料受領書</vt:lpstr>
      <vt:lpstr>(種目・作業用)</vt:lpstr>
      <vt:lpstr>(種目資料・作業用)</vt:lpstr>
      <vt:lpstr>(所属・作業用)</vt:lpstr>
      <vt:lpstr>kyougisha転記用</vt:lpstr>
      <vt:lpstr>_ken1</vt:lpstr>
      <vt:lpstr>gakunen1</vt:lpstr>
      <vt:lpstr>gender1</vt:lpstr>
      <vt:lpstr>参加申込書!Print_Area</vt:lpstr>
      <vt:lpstr>参加料受領書!Print_Area</vt:lpstr>
      <vt:lpstr>shubetsu1</vt:lpstr>
      <vt:lpstr>shumoku1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髙橋政則</cp:lastModifiedBy>
  <cp:lastPrinted>2018-04-26T13:37:03Z</cp:lastPrinted>
  <dcterms:created xsi:type="dcterms:W3CDTF">2015-11-12T01:11:30Z</dcterms:created>
  <dcterms:modified xsi:type="dcterms:W3CDTF">2019-05-02T11:29:54Z</dcterms:modified>
</cp:coreProperties>
</file>