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C:\Users\MIYUKISUZUKI\Documents\★地区引き継ぎファイル\2020\20201103_56強化記録会\01_実施要項\"/>
    </mc:Choice>
  </mc:AlternateContent>
  <workbookProtection workbookAlgorithmName="SHA-512" workbookHashValue="tcaKK8vay+ot7Nshz3ejBbRMCwnfgpce2HjXfRUPnLhB8y8yocT46A8mV8DKF+gzDyPkItYf7ImtuRIOaOcN+g==" workbookSaltValue="7opOpTjK9bXvjR/y/ztRdQ==" workbookSpinCount="100000" lockStructure="1"/>
  <bookViews>
    <workbookView xWindow="0" yWindow="0" windowWidth="19200" windowHeight="9315" tabRatio="866"/>
  </bookViews>
  <sheets>
    <sheet name="基礎データ" sheetId="38" r:id="rId1"/>
    <sheet name="申込書（個人種目）" sheetId="1" r:id="rId2"/>
    <sheet name="参加料等金額" sheetId="36" r:id="rId3"/>
    <sheet name="自由シート" sheetId="34" r:id="rId4"/>
    <sheet name="kyougisha転記用" sheetId="39" state="hidden" r:id="rId5"/>
    <sheet name="(種目一覧)" sheetId="37" state="hidden" r:id="rId6"/>
    <sheet name="(種目・作業用)" sheetId="2" state="hidden" r:id="rId7"/>
    <sheet name="(種目資料・作業用)" sheetId="40" state="hidden" r:id="rId8"/>
  </sheets>
  <definedNames>
    <definedName name="_ken1">'申込書（個人種目）'!$AG$201:$AG$248</definedName>
    <definedName name="gakunen1">'申込書（個人種目）'!$E$202:$E$218</definedName>
    <definedName name="_xlnm.Print_Area" localSheetId="0">基礎データ!$A$1:$D$23</definedName>
    <definedName name="_xlnm.Print_Area" localSheetId="2">参加料等金額!$A$1:$L$19</definedName>
    <definedName name="_xlnm.Print_Area" localSheetId="1">'申込書（個人種目）'!$A$1:$N$160</definedName>
    <definedName name="shozoku1">'申込書（個人種目）'!$C$237:$E$507</definedName>
    <definedName name="種目">'(種目・作業用)'!$A$2:$D$39</definedName>
    <definedName name="女">'申込書（個人種目）'!$G$215:$G$224</definedName>
    <definedName name="性別">'申込書（個人種目）'!$F$202:$F$203</definedName>
    <definedName name="男">'申込書（個人種目）'!$G$202:$G$214</definedName>
  </definedNames>
  <calcPr calcId="152511"/>
</workbook>
</file>

<file path=xl/calcChain.xml><?xml version="1.0" encoding="utf-8"?>
<calcChain xmlns="http://schemas.openxmlformats.org/spreadsheetml/2006/main">
  <c r="A121" i="1" l="1"/>
  <c r="A81" i="1"/>
  <c r="A41" i="1"/>
  <c r="AI151" i="1" l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C3" i="1" l="1"/>
  <c r="Y4" i="1" s="1"/>
  <c r="J4" i="1"/>
  <c r="J44" i="1" s="1"/>
  <c r="C43" i="1" l="1"/>
  <c r="D3" i="36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J2" i="39"/>
  <c r="Q43" i="1" l="1"/>
  <c r="H32" i="1"/>
  <c r="H40" i="1"/>
  <c r="Q124" i="1"/>
  <c r="Q123" i="1"/>
  <c r="Q84" i="1"/>
  <c r="Q83" i="1"/>
  <c r="Q44" i="1"/>
  <c r="Q4" i="1"/>
  <c r="Q3" i="1"/>
  <c r="J3" i="1"/>
  <c r="J43" i="1" s="1"/>
  <c r="C4" i="1"/>
  <c r="C44" i="1" s="1"/>
  <c r="F39" i="1"/>
  <c r="AA4" i="1"/>
  <c r="C12" i="38" l="1"/>
  <c r="AC4" i="1"/>
  <c r="B1" i="36" s="1"/>
  <c r="AB4" i="1"/>
  <c r="R7" i="1" s="1"/>
  <c r="C13" i="38"/>
  <c r="F119" i="1"/>
  <c r="F159" i="1"/>
  <c r="C14" i="38" l="1"/>
  <c r="H11" i="36" s="1"/>
  <c r="J11" i="36" s="1"/>
  <c r="D4" i="36" l="1"/>
  <c r="AD151" i="1"/>
  <c r="I101" i="39" s="1"/>
  <c r="Y151" i="1"/>
  <c r="S151" i="1"/>
  <c r="U151" i="1" s="1"/>
  <c r="R151" i="1"/>
  <c r="AD150" i="1"/>
  <c r="I100" i="39" s="1"/>
  <c r="Y150" i="1"/>
  <c r="S150" i="1"/>
  <c r="U150" i="1" s="1"/>
  <c r="R150" i="1"/>
  <c r="B100" i="39" s="1"/>
  <c r="AD149" i="1"/>
  <c r="I99" i="39" s="1"/>
  <c r="Y149" i="1"/>
  <c r="S149" i="1"/>
  <c r="R149" i="1"/>
  <c r="AD148" i="1"/>
  <c r="I98" i="39" s="1"/>
  <c r="Y148" i="1"/>
  <c r="S148" i="1"/>
  <c r="R148" i="1"/>
  <c r="B98" i="39" s="1"/>
  <c r="AD147" i="1"/>
  <c r="I97" i="39" s="1"/>
  <c r="Y147" i="1"/>
  <c r="S147" i="1"/>
  <c r="T147" i="1" s="1"/>
  <c r="R147" i="1"/>
  <c r="AD146" i="1"/>
  <c r="I96" i="39" s="1"/>
  <c r="Y146" i="1"/>
  <c r="S146" i="1"/>
  <c r="T146" i="1" s="1"/>
  <c r="R146" i="1"/>
  <c r="B96" i="39" s="1"/>
  <c r="AD145" i="1"/>
  <c r="I95" i="39" s="1"/>
  <c r="Y145" i="1"/>
  <c r="S145" i="1"/>
  <c r="T145" i="1" s="1"/>
  <c r="R145" i="1"/>
  <c r="AD144" i="1"/>
  <c r="I94" i="39" s="1"/>
  <c r="Y144" i="1"/>
  <c r="S144" i="1"/>
  <c r="V144" i="1" s="1"/>
  <c r="R144" i="1"/>
  <c r="B94" i="39" s="1"/>
  <c r="AD143" i="1"/>
  <c r="I93" i="39" s="1"/>
  <c r="Y143" i="1"/>
  <c r="S143" i="1"/>
  <c r="V143" i="1" s="1"/>
  <c r="R143" i="1"/>
  <c r="AD142" i="1"/>
  <c r="I92" i="39" s="1"/>
  <c r="Y142" i="1"/>
  <c r="S142" i="1"/>
  <c r="U142" i="1" s="1"/>
  <c r="R142" i="1"/>
  <c r="B92" i="39" s="1"/>
  <c r="AD141" i="1"/>
  <c r="I91" i="39" s="1"/>
  <c r="Y141" i="1"/>
  <c r="S141" i="1"/>
  <c r="R141" i="1"/>
  <c r="B91" i="39" s="1"/>
  <c r="AD140" i="1"/>
  <c r="I90" i="39" s="1"/>
  <c r="Y140" i="1"/>
  <c r="S140" i="1"/>
  <c r="V140" i="1" s="1"/>
  <c r="R140" i="1"/>
  <c r="AD139" i="1"/>
  <c r="I89" i="39" s="1"/>
  <c r="Y139" i="1"/>
  <c r="S139" i="1"/>
  <c r="U139" i="1" s="1"/>
  <c r="R139" i="1"/>
  <c r="AD138" i="1"/>
  <c r="I88" i="39" s="1"/>
  <c r="Y138" i="1"/>
  <c r="S138" i="1"/>
  <c r="U138" i="1" s="1"/>
  <c r="R138" i="1"/>
  <c r="AD137" i="1"/>
  <c r="I87" i="39" s="1"/>
  <c r="Y137" i="1"/>
  <c r="S137" i="1"/>
  <c r="T137" i="1" s="1"/>
  <c r="R137" i="1"/>
  <c r="B87" i="39" s="1"/>
  <c r="AD136" i="1"/>
  <c r="I86" i="39" s="1"/>
  <c r="Y136" i="1"/>
  <c r="S136" i="1"/>
  <c r="R136" i="1"/>
  <c r="AD135" i="1"/>
  <c r="I85" i="39" s="1"/>
  <c r="Y135" i="1"/>
  <c r="S135" i="1"/>
  <c r="V135" i="1" s="1"/>
  <c r="R135" i="1"/>
  <c r="B85" i="39" s="1"/>
  <c r="AD134" i="1"/>
  <c r="I84" i="39" s="1"/>
  <c r="Y134" i="1"/>
  <c r="S134" i="1"/>
  <c r="U134" i="1" s="1"/>
  <c r="R134" i="1"/>
  <c r="B84" i="39" s="1"/>
  <c r="AD133" i="1"/>
  <c r="I83" i="39" s="1"/>
  <c r="Y133" i="1"/>
  <c r="S133" i="1"/>
  <c r="V133" i="1" s="1"/>
  <c r="R133" i="1"/>
  <c r="AD132" i="1"/>
  <c r="I82" i="39" s="1"/>
  <c r="Y132" i="1"/>
  <c r="S132" i="1"/>
  <c r="R132" i="1"/>
  <c r="AD131" i="1"/>
  <c r="I81" i="39" s="1"/>
  <c r="Y131" i="1"/>
  <c r="AB131" i="1" s="1"/>
  <c r="G81" i="39" s="1"/>
  <c r="S131" i="1"/>
  <c r="U131" i="1" s="1"/>
  <c r="R131" i="1"/>
  <c r="AD130" i="1"/>
  <c r="I80" i="39" s="1"/>
  <c r="Y130" i="1"/>
  <c r="S130" i="1"/>
  <c r="V130" i="1" s="1"/>
  <c r="R130" i="1"/>
  <c r="AD129" i="1"/>
  <c r="I79" i="39" s="1"/>
  <c r="Y129" i="1"/>
  <c r="S129" i="1"/>
  <c r="T129" i="1" s="1"/>
  <c r="R129" i="1"/>
  <c r="AD128" i="1"/>
  <c r="I78" i="39" s="1"/>
  <c r="Y128" i="1"/>
  <c r="S128" i="1"/>
  <c r="V128" i="1" s="1"/>
  <c r="R128" i="1"/>
  <c r="B78" i="39" s="1"/>
  <c r="AD127" i="1"/>
  <c r="I77" i="39" s="1"/>
  <c r="Y127" i="1"/>
  <c r="S127" i="1"/>
  <c r="T127" i="1" s="1"/>
  <c r="R127" i="1"/>
  <c r="AD111" i="1"/>
  <c r="I76" i="39" s="1"/>
  <c r="Y111" i="1"/>
  <c r="S111" i="1"/>
  <c r="U111" i="1" s="1"/>
  <c r="R111" i="1"/>
  <c r="B76" i="39" s="1"/>
  <c r="AD110" i="1"/>
  <c r="I75" i="39" s="1"/>
  <c r="Y110" i="1"/>
  <c r="S110" i="1"/>
  <c r="V110" i="1" s="1"/>
  <c r="R110" i="1"/>
  <c r="B75" i="39" s="1"/>
  <c r="AD109" i="1"/>
  <c r="I74" i="39" s="1"/>
  <c r="Y109" i="1"/>
  <c r="S109" i="1"/>
  <c r="U109" i="1" s="1"/>
  <c r="R109" i="1"/>
  <c r="AD108" i="1"/>
  <c r="I73" i="39" s="1"/>
  <c r="Y108" i="1"/>
  <c r="S108" i="1"/>
  <c r="T108" i="1" s="1"/>
  <c r="R108" i="1"/>
  <c r="AD107" i="1"/>
  <c r="I72" i="39" s="1"/>
  <c r="Y107" i="1"/>
  <c r="S107" i="1"/>
  <c r="T107" i="1" s="1"/>
  <c r="R107" i="1"/>
  <c r="B72" i="39" s="1"/>
  <c r="AD106" i="1"/>
  <c r="I71" i="39" s="1"/>
  <c r="Y106" i="1"/>
  <c r="S106" i="1"/>
  <c r="T106" i="1" s="1"/>
  <c r="R106" i="1"/>
  <c r="B71" i="39" s="1"/>
  <c r="AD105" i="1"/>
  <c r="I70" i="39" s="1"/>
  <c r="Y105" i="1"/>
  <c r="S105" i="1"/>
  <c r="R105" i="1"/>
  <c r="AD104" i="1"/>
  <c r="I69" i="39" s="1"/>
  <c r="Y104" i="1"/>
  <c r="S104" i="1"/>
  <c r="V104" i="1" s="1"/>
  <c r="R104" i="1"/>
  <c r="AD103" i="1"/>
  <c r="I68" i="39" s="1"/>
  <c r="Y103" i="1"/>
  <c r="S103" i="1"/>
  <c r="U103" i="1" s="1"/>
  <c r="R103" i="1"/>
  <c r="AD102" i="1"/>
  <c r="I67" i="39" s="1"/>
  <c r="Y102" i="1"/>
  <c r="S102" i="1"/>
  <c r="T102" i="1" s="1"/>
  <c r="R102" i="1"/>
  <c r="AD101" i="1"/>
  <c r="I66" i="39" s="1"/>
  <c r="Y101" i="1"/>
  <c r="S101" i="1"/>
  <c r="U101" i="1" s="1"/>
  <c r="R101" i="1"/>
  <c r="B66" i="39" s="1"/>
  <c r="AD100" i="1"/>
  <c r="I65" i="39" s="1"/>
  <c r="Y100" i="1"/>
  <c r="S100" i="1"/>
  <c r="T100" i="1" s="1"/>
  <c r="R100" i="1"/>
  <c r="AD99" i="1"/>
  <c r="I64" i="39" s="1"/>
  <c r="Y99" i="1"/>
  <c r="S99" i="1"/>
  <c r="R99" i="1"/>
  <c r="B64" i="39" s="1"/>
  <c r="AD98" i="1"/>
  <c r="I63" i="39" s="1"/>
  <c r="Y98" i="1"/>
  <c r="S98" i="1"/>
  <c r="T98" i="1" s="1"/>
  <c r="R98" i="1"/>
  <c r="AD97" i="1"/>
  <c r="I62" i="39" s="1"/>
  <c r="Y97" i="1"/>
  <c r="S97" i="1"/>
  <c r="R97" i="1"/>
  <c r="B62" i="39" s="1"/>
  <c r="AD96" i="1"/>
  <c r="I61" i="39" s="1"/>
  <c r="Y96" i="1"/>
  <c r="S96" i="1"/>
  <c r="V96" i="1" s="1"/>
  <c r="R96" i="1"/>
  <c r="B61" i="39" s="1"/>
  <c r="AD95" i="1"/>
  <c r="I60" i="39" s="1"/>
  <c r="Y95" i="1"/>
  <c r="S95" i="1"/>
  <c r="U95" i="1" s="1"/>
  <c r="R95" i="1"/>
  <c r="AD94" i="1"/>
  <c r="I59" i="39" s="1"/>
  <c r="Y94" i="1"/>
  <c r="S94" i="1"/>
  <c r="V94" i="1" s="1"/>
  <c r="R94" i="1"/>
  <c r="AD93" i="1"/>
  <c r="I58" i="39" s="1"/>
  <c r="Y93" i="1"/>
  <c r="S93" i="1"/>
  <c r="U93" i="1" s="1"/>
  <c r="R93" i="1"/>
  <c r="AD92" i="1"/>
  <c r="I57" i="39" s="1"/>
  <c r="Y92" i="1"/>
  <c r="S92" i="1"/>
  <c r="U92" i="1" s="1"/>
  <c r="R92" i="1"/>
  <c r="AD91" i="1"/>
  <c r="I56" i="39" s="1"/>
  <c r="Y91" i="1"/>
  <c r="S91" i="1"/>
  <c r="V91" i="1" s="1"/>
  <c r="R91" i="1"/>
  <c r="B56" i="39" s="1"/>
  <c r="AD90" i="1"/>
  <c r="I55" i="39" s="1"/>
  <c r="Y90" i="1"/>
  <c r="S90" i="1"/>
  <c r="V90" i="1" s="1"/>
  <c r="R90" i="1"/>
  <c r="B55" i="39" s="1"/>
  <c r="AD89" i="1"/>
  <c r="I54" i="39" s="1"/>
  <c r="Y89" i="1"/>
  <c r="S89" i="1"/>
  <c r="T89" i="1" s="1"/>
  <c r="R89" i="1"/>
  <c r="AD88" i="1"/>
  <c r="I53" i="39" s="1"/>
  <c r="Y88" i="1"/>
  <c r="S88" i="1"/>
  <c r="V88" i="1" s="1"/>
  <c r="R88" i="1"/>
  <c r="AD87" i="1"/>
  <c r="I52" i="39" s="1"/>
  <c r="Y87" i="1"/>
  <c r="S87" i="1"/>
  <c r="U87" i="1" s="1"/>
  <c r="R87" i="1"/>
  <c r="AD71" i="1"/>
  <c r="I51" i="39" s="1"/>
  <c r="Y71" i="1"/>
  <c r="S71" i="1"/>
  <c r="U71" i="1" s="1"/>
  <c r="R71" i="1"/>
  <c r="B51" i="39" s="1"/>
  <c r="AD70" i="1"/>
  <c r="I50" i="39" s="1"/>
  <c r="Y70" i="1"/>
  <c r="S70" i="1"/>
  <c r="V70" i="1" s="1"/>
  <c r="R70" i="1"/>
  <c r="AD69" i="1"/>
  <c r="I49" i="39" s="1"/>
  <c r="Y69" i="1"/>
  <c r="S69" i="1"/>
  <c r="U69" i="1" s="1"/>
  <c r="R69" i="1"/>
  <c r="AD68" i="1"/>
  <c r="I48" i="39" s="1"/>
  <c r="Y68" i="1"/>
  <c r="S68" i="1"/>
  <c r="U68" i="1" s="1"/>
  <c r="R68" i="1"/>
  <c r="AD67" i="1"/>
  <c r="I47" i="39" s="1"/>
  <c r="Y67" i="1"/>
  <c r="S67" i="1"/>
  <c r="V67" i="1" s="1"/>
  <c r="R67" i="1"/>
  <c r="AD66" i="1"/>
  <c r="I46" i="39" s="1"/>
  <c r="Y66" i="1"/>
  <c r="S66" i="1"/>
  <c r="U66" i="1" s="1"/>
  <c r="R66" i="1"/>
  <c r="AD65" i="1"/>
  <c r="I45" i="39" s="1"/>
  <c r="Y65" i="1"/>
  <c r="S65" i="1"/>
  <c r="V65" i="1" s="1"/>
  <c r="R65" i="1"/>
  <c r="B45" i="39" s="1"/>
  <c r="AD64" i="1"/>
  <c r="I44" i="39" s="1"/>
  <c r="Y64" i="1"/>
  <c r="S64" i="1"/>
  <c r="V64" i="1" s="1"/>
  <c r="R64" i="1"/>
  <c r="AD63" i="1"/>
  <c r="I43" i="39" s="1"/>
  <c r="Y63" i="1"/>
  <c r="S63" i="1"/>
  <c r="U63" i="1" s="1"/>
  <c r="R63" i="1"/>
  <c r="B43" i="39" s="1"/>
  <c r="AD62" i="1"/>
  <c r="I42" i="39" s="1"/>
  <c r="Y62" i="1"/>
  <c r="S62" i="1"/>
  <c r="U62" i="1" s="1"/>
  <c r="R62" i="1"/>
  <c r="AD61" i="1"/>
  <c r="I41" i="39" s="1"/>
  <c r="Y61" i="1"/>
  <c r="S61" i="1"/>
  <c r="T61" i="1" s="1"/>
  <c r="R61" i="1"/>
  <c r="AD60" i="1"/>
  <c r="I40" i="39" s="1"/>
  <c r="Y60" i="1"/>
  <c r="S60" i="1"/>
  <c r="V60" i="1" s="1"/>
  <c r="R60" i="1"/>
  <c r="AD59" i="1"/>
  <c r="I39" i="39" s="1"/>
  <c r="Y59" i="1"/>
  <c r="S59" i="1"/>
  <c r="U59" i="1" s="1"/>
  <c r="R59" i="1"/>
  <c r="B39" i="39" s="1"/>
  <c r="AD58" i="1"/>
  <c r="I38" i="39" s="1"/>
  <c r="Y58" i="1"/>
  <c r="S58" i="1"/>
  <c r="U58" i="1" s="1"/>
  <c r="R58" i="1"/>
  <c r="AD57" i="1"/>
  <c r="I37" i="39" s="1"/>
  <c r="Y57" i="1"/>
  <c r="S57" i="1"/>
  <c r="T57" i="1" s="1"/>
  <c r="R57" i="1"/>
  <c r="AD56" i="1"/>
  <c r="I36" i="39" s="1"/>
  <c r="Y56" i="1"/>
  <c r="S56" i="1"/>
  <c r="T56" i="1" s="1"/>
  <c r="R56" i="1"/>
  <c r="AD55" i="1"/>
  <c r="I35" i="39" s="1"/>
  <c r="Y55" i="1"/>
  <c r="S55" i="1"/>
  <c r="V55" i="1" s="1"/>
  <c r="R55" i="1"/>
  <c r="AD54" i="1"/>
  <c r="I34" i="39" s="1"/>
  <c r="Y54" i="1"/>
  <c r="S54" i="1"/>
  <c r="U54" i="1" s="1"/>
  <c r="R54" i="1"/>
  <c r="AD53" i="1"/>
  <c r="I33" i="39" s="1"/>
  <c r="Y53" i="1"/>
  <c r="S53" i="1"/>
  <c r="T53" i="1" s="1"/>
  <c r="R53" i="1"/>
  <c r="AD52" i="1"/>
  <c r="I32" i="39" s="1"/>
  <c r="Y52" i="1"/>
  <c r="S52" i="1"/>
  <c r="T52" i="1" s="1"/>
  <c r="R52" i="1"/>
  <c r="AD51" i="1"/>
  <c r="I31" i="39" s="1"/>
  <c r="Y51" i="1"/>
  <c r="S51" i="1"/>
  <c r="V51" i="1" s="1"/>
  <c r="R51" i="1"/>
  <c r="AD50" i="1"/>
  <c r="I30" i="39" s="1"/>
  <c r="Y50" i="1"/>
  <c r="S50" i="1"/>
  <c r="V50" i="1" s="1"/>
  <c r="R50" i="1"/>
  <c r="B30" i="39" s="1"/>
  <c r="AD49" i="1"/>
  <c r="I29" i="39" s="1"/>
  <c r="Y49" i="1"/>
  <c r="S49" i="1"/>
  <c r="U49" i="1" s="1"/>
  <c r="R49" i="1"/>
  <c r="B29" i="39" s="1"/>
  <c r="AD48" i="1"/>
  <c r="I28" i="39" s="1"/>
  <c r="Y48" i="1"/>
  <c r="S48" i="1"/>
  <c r="V48" i="1" s="1"/>
  <c r="R48" i="1"/>
  <c r="AD47" i="1"/>
  <c r="I27" i="39" s="1"/>
  <c r="Y47" i="1"/>
  <c r="S47" i="1"/>
  <c r="U47" i="1" s="1"/>
  <c r="R47" i="1"/>
  <c r="R8" i="1"/>
  <c r="B3" i="39" s="1"/>
  <c r="S8" i="1"/>
  <c r="T8" i="1" s="1"/>
  <c r="Y8" i="1"/>
  <c r="AD8" i="1"/>
  <c r="I3" i="39" s="1"/>
  <c r="R9" i="1"/>
  <c r="B4" i="39" s="1"/>
  <c r="S9" i="1"/>
  <c r="T9" i="1" s="1"/>
  <c r="Y9" i="1"/>
  <c r="AD9" i="1"/>
  <c r="I4" i="39" s="1"/>
  <c r="R10" i="1"/>
  <c r="B5" i="39" s="1"/>
  <c r="S10" i="1"/>
  <c r="T10" i="1" s="1"/>
  <c r="Y10" i="1"/>
  <c r="AD10" i="1"/>
  <c r="I5" i="39" s="1"/>
  <c r="R11" i="1"/>
  <c r="B6" i="39" s="1"/>
  <c r="S11" i="1"/>
  <c r="U11" i="1" s="1"/>
  <c r="Y11" i="1"/>
  <c r="AD11" i="1"/>
  <c r="I6" i="39" s="1"/>
  <c r="R12" i="1"/>
  <c r="S12" i="1"/>
  <c r="V12" i="1" s="1"/>
  <c r="Y12" i="1"/>
  <c r="AA12" i="1" s="1"/>
  <c r="F7" i="39" s="1"/>
  <c r="AD12" i="1"/>
  <c r="I7" i="39" s="1"/>
  <c r="R13" i="1"/>
  <c r="B8" i="39" s="1"/>
  <c r="S13" i="1"/>
  <c r="U13" i="1" s="1"/>
  <c r="Y13" i="1"/>
  <c r="AD13" i="1"/>
  <c r="I8" i="39" s="1"/>
  <c r="R14" i="1"/>
  <c r="S14" i="1"/>
  <c r="T14" i="1" s="1"/>
  <c r="Y14" i="1"/>
  <c r="AD14" i="1"/>
  <c r="I9" i="39" s="1"/>
  <c r="R15" i="1"/>
  <c r="B10" i="39" s="1"/>
  <c r="S15" i="1"/>
  <c r="T15" i="1" s="1"/>
  <c r="Y15" i="1"/>
  <c r="AD15" i="1"/>
  <c r="I10" i="39" s="1"/>
  <c r="R16" i="1"/>
  <c r="S16" i="1"/>
  <c r="V16" i="1" s="1"/>
  <c r="Y16" i="1"/>
  <c r="AB16" i="1" s="1"/>
  <c r="G11" i="39" s="1"/>
  <c r="AD16" i="1"/>
  <c r="I11" i="39" s="1"/>
  <c r="R17" i="1"/>
  <c r="S17" i="1"/>
  <c r="T17" i="1" s="1"/>
  <c r="Y17" i="1"/>
  <c r="AC17" i="1" s="1"/>
  <c r="H12" i="39" s="1"/>
  <c r="AD17" i="1"/>
  <c r="I12" i="39" s="1"/>
  <c r="R18" i="1"/>
  <c r="S18" i="1"/>
  <c r="V18" i="1" s="1"/>
  <c r="Y18" i="1"/>
  <c r="AD18" i="1"/>
  <c r="I13" i="39" s="1"/>
  <c r="R19" i="1"/>
  <c r="S19" i="1"/>
  <c r="T19" i="1" s="1"/>
  <c r="Y19" i="1"/>
  <c r="AF19" i="1" s="1"/>
  <c r="AD19" i="1"/>
  <c r="I14" i="39" s="1"/>
  <c r="R20" i="1"/>
  <c r="B15" i="39" s="1"/>
  <c r="S20" i="1"/>
  <c r="V20" i="1" s="1"/>
  <c r="Y20" i="1"/>
  <c r="AF20" i="1" s="1"/>
  <c r="AD20" i="1"/>
  <c r="I15" i="39" s="1"/>
  <c r="R21" i="1"/>
  <c r="B16" i="39" s="1"/>
  <c r="S21" i="1"/>
  <c r="V21" i="1" s="1"/>
  <c r="Y21" i="1"/>
  <c r="AD21" i="1"/>
  <c r="I16" i="39" s="1"/>
  <c r="R22" i="1"/>
  <c r="B17" i="39" s="1"/>
  <c r="S22" i="1"/>
  <c r="V22" i="1" s="1"/>
  <c r="Y22" i="1"/>
  <c r="AD22" i="1"/>
  <c r="I17" i="39" s="1"/>
  <c r="R23" i="1"/>
  <c r="B18" i="39" s="1"/>
  <c r="S23" i="1"/>
  <c r="U23" i="1" s="1"/>
  <c r="Y23" i="1"/>
  <c r="AD23" i="1"/>
  <c r="I18" i="39" s="1"/>
  <c r="R24" i="1"/>
  <c r="S24" i="1"/>
  <c r="V24" i="1" s="1"/>
  <c r="Y24" i="1"/>
  <c r="AF24" i="1" s="1"/>
  <c r="AD24" i="1"/>
  <c r="I19" i="39" s="1"/>
  <c r="R25" i="1"/>
  <c r="S25" i="1"/>
  <c r="T25" i="1" s="1"/>
  <c r="Y25" i="1"/>
  <c r="AA25" i="1" s="1"/>
  <c r="F20" i="39" s="1"/>
  <c r="AD25" i="1"/>
  <c r="I20" i="39" s="1"/>
  <c r="R26" i="1"/>
  <c r="B21" i="39" s="1"/>
  <c r="S26" i="1"/>
  <c r="V26" i="1" s="1"/>
  <c r="Y26" i="1"/>
  <c r="AC26" i="1" s="1"/>
  <c r="H21" i="39" s="1"/>
  <c r="AD26" i="1"/>
  <c r="I21" i="39" s="1"/>
  <c r="R27" i="1"/>
  <c r="S27" i="1"/>
  <c r="T27" i="1" s="1"/>
  <c r="Y27" i="1"/>
  <c r="AD27" i="1"/>
  <c r="I22" i="39" s="1"/>
  <c r="R28" i="1"/>
  <c r="S28" i="1"/>
  <c r="V28" i="1" s="1"/>
  <c r="Y28" i="1"/>
  <c r="AD28" i="1"/>
  <c r="I23" i="39" s="1"/>
  <c r="R29" i="1"/>
  <c r="S29" i="1"/>
  <c r="U29" i="1" s="1"/>
  <c r="Y29" i="1"/>
  <c r="AA29" i="1" s="1"/>
  <c r="F24" i="39" s="1"/>
  <c r="AD29" i="1"/>
  <c r="I24" i="39" s="1"/>
  <c r="R30" i="1"/>
  <c r="B25" i="39" s="1"/>
  <c r="S30" i="1"/>
  <c r="V30" i="1" s="1"/>
  <c r="Y30" i="1"/>
  <c r="AD30" i="1"/>
  <c r="I25" i="39" s="1"/>
  <c r="R31" i="1"/>
  <c r="S31" i="1"/>
  <c r="T31" i="1" s="1"/>
  <c r="Y31" i="1"/>
  <c r="AD31" i="1"/>
  <c r="I26" i="39" s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AD7" i="1"/>
  <c r="I2" i="39" s="1"/>
  <c r="S7" i="1"/>
  <c r="T7" i="1" s="1"/>
  <c r="H72" i="1"/>
  <c r="H80" i="1"/>
  <c r="H112" i="1"/>
  <c r="H120" i="1"/>
  <c r="H152" i="1"/>
  <c r="H160" i="1"/>
  <c r="B2" i="39"/>
  <c r="Y7" i="1"/>
  <c r="J124" i="1"/>
  <c r="C124" i="1"/>
  <c r="J123" i="1"/>
  <c r="C123" i="1"/>
  <c r="J84" i="1"/>
  <c r="C84" i="1"/>
  <c r="J83" i="1"/>
  <c r="C83" i="1"/>
  <c r="F79" i="1"/>
  <c r="C78" i="1"/>
  <c r="C118" i="1"/>
  <c r="C158" i="1"/>
  <c r="V149" i="1"/>
  <c r="U149" i="1"/>
  <c r="U136" i="1"/>
  <c r="T136" i="1"/>
  <c r="T149" i="1"/>
  <c r="U132" i="1"/>
  <c r="T132" i="1"/>
  <c r="V136" i="1"/>
  <c r="V141" i="1"/>
  <c r="U141" i="1"/>
  <c r="U148" i="1"/>
  <c r="T148" i="1"/>
  <c r="V129" i="1"/>
  <c r="U129" i="1"/>
  <c r="V145" i="1"/>
  <c r="U145" i="1"/>
  <c r="U128" i="1"/>
  <c r="T128" i="1"/>
  <c r="V132" i="1"/>
  <c r="V137" i="1"/>
  <c r="U137" i="1"/>
  <c r="T141" i="1"/>
  <c r="U144" i="1"/>
  <c r="V148" i="1"/>
  <c r="T91" i="1"/>
  <c r="V97" i="1"/>
  <c r="T97" i="1"/>
  <c r="U91" i="1"/>
  <c r="U97" i="1"/>
  <c r="V109" i="1"/>
  <c r="T109" i="1"/>
  <c r="T99" i="1"/>
  <c r="V99" i="1"/>
  <c r="V105" i="1"/>
  <c r="T105" i="1"/>
  <c r="T95" i="1"/>
  <c r="V95" i="1"/>
  <c r="U99" i="1"/>
  <c r="V101" i="1"/>
  <c r="T101" i="1"/>
  <c r="U105" i="1"/>
  <c r="T111" i="1"/>
  <c r="V111" i="1"/>
  <c r="V69" i="1"/>
  <c r="U56" i="1"/>
  <c r="U52" i="1"/>
  <c r="V56" i="1"/>
  <c r="U53" i="1"/>
  <c r="V68" i="1"/>
  <c r="AC25" i="1"/>
  <c r="H20" i="39" s="1"/>
  <c r="AA20" i="1"/>
  <c r="F15" i="39" s="1"/>
  <c r="AF12" i="1"/>
  <c r="V53" i="1"/>
  <c r="AA31" i="1"/>
  <c r="F26" i="39" s="1"/>
  <c r="T47" i="1"/>
  <c r="V63" i="1"/>
  <c r="U106" i="1"/>
  <c r="T139" i="1"/>
  <c r="U88" i="1"/>
  <c r="U94" i="1"/>
  <c r="V106" i="1"/>
  <c r="V139" i="1"/>
  <c r="T143" i="1"/>
  <c r="V108" i="1"/>
  <c r="U110" i="1"/>
  <c r="AA140" i="1"/>
  <c r="F90" i="39" s="1"/>
  <c r="U143" i="1"/>
  <c r="V151" i="1"/>
  <c r="T151" i="1"/>
  <c r="T51" i="1" l="1"/>
  <c r="AB26" i="1"/>
  <c r="G21" i="39" s="1"/>
  <c r="AB20" i="1"/>
  <c r="G15" i="39" s="1"/>
  <c r="AF16" i="1"/>
  <c r="V52" i="1"/>
  <c r="T69" i="1"/>
  <c r="T87" i="1"/>
  <c r="AF26" i="1"/>
  <c r="AF25" i="1"/>
  <c r="V49" i="1"/>
  <c r="V17" i="1"/>
  <c r="V19" i="1"/>
  <c r="T22" i="1"/>
  <c r="U17" i="1"/>
  <c r="U31" i="1"/>
  <c r="T23" i="1"/>
  <c r="U28" i="1"/>
  <c r="V15" i="1"/>
  <c r="T18" i="1"/>
  <c r="V31" i="1"/>
  <c r="U30" i="1"/>
  <c r="V13" i="1"/>
  <c r="U26" i="1"/>
  <c r="T21" i="1"/>
  <c r="V23" i="1"/>
  <c r="V27" i="1"/>
  <c r="T13" i="1"/>
  <c r="T28" i="1"/>
  <c r="V25" i="1"/>
  <c r="T26" i="1"/>
  <c r="T59" i="1"/>
  <c r="V58" i="1"/>
  <c r="AF17" i="1"/>
  <c r="AB12" i="1"/>
  <c r="G7" i="39" s="1"/>
  <c r="AA16" i="1"/>
  <c r="F11" i="39" s="1"/>
  <c r="AB25" i="1"/>
  <c r="G20" i="39" s="1"/>
  <c r="U57" i="1"/>
  <c r="U61" i="1"/>
  <c r="T49" i="1"/>
  <c r="V87" i="1"/>
  <c r="T50" i="1"/>
  <c r="U48" i="1"/>
  <c r="V89" i="1"/>
  <c r="W150" i="1"/>
  <c r="D27" i="39"/>
  <c r="Z47" i="1"/>
  <c r="E27" i="39" s="1"/>
  <c r="D28" i="39"/>
  <c r="Z48" i="1"/>
  <c r="D29" i="39"/>
  <c r="Z49" i="1"/>
  <c r="E29" i="39" s="1"/>
  <c r="D30" i="39"/>
  <c r="Z50" i="1"/>
  <c r="E30" i="39" s="1"/>
  <c r="D31" i="39"/>
  <c r="Z51" i="1"/>
  <c r="E31" i="39" s="1"/>
  <c r="D32" i="39"/>
  <c r="Z52" i="1"/>
  <c r="D33" i="39"/>
  <c r="Z53" i="1"/>
  <c r="E33" i="39" s="1"/>
  <c r="D34" i="39"/>
  <c r="Z54" i="1"/>
  <c r="D35" i="39"/>
  <c r="Z55" i="1"/>
  <c r="E35" i="39" s="1"/>
  <c r="D36" i="39"/>
  <c r="Z56" i="1"/>
  <c r="D37" i="39"/>
  <c r="Z57" i="1"/>
  <c r="D38" i="39"/>
  <c r="Z58" i="1"/>
  <c r="D39" i="39"/>
  <c r="Z59" i="1"/>
  <c r="D40" i="39"/>
  <c r="Z60" i="1"/>
  <c r="D41" i="39"/>
  <c r="Z61" i="1"/>
  <c r="D42" i="39"/>
  <c r="Z62" i="1"/>
  <c r="D43" i="39"/>
  <c r="Z63" i="1"/>
  <c r="E43" i="39" s="1"/>
  <c r="D44" i="39"/>
  <c r="Z64" i="1"/>
  <c r="D45" i="39"/>
  <c r="Z65" i="1"/>
  <c r="D46" i="39"/>
  <c r="Z66" i="1"/>
  <c r="D47" i="39"/>
  <c r="Z67" i="1"/>
  <c r="D48" i="39"/>
  <c r="Z68" i="1"/>
  <c r="D49" i="39"/>
  <c r="Z69" i="1"/>
  <c r="D50" i="39"/>
  <c r="Z70" i="1"/>
  <c r="D51" i="39"/>
  <c r="Z71" i="1"/>
  <c r="E51" i="39" s="1"/>
  <c r="D52" i="39"/>
  <c r="Z87" i="1"/>
  <c r="D53" i="39"/>
  <c r="Z88" i="1"/>
  <c r="D54" i="39"/>
  <c r="Z89" i="1"/>
  <c r="D55" i="39"/>
  <c r="Z90" i="1"/>
  <c r="E55" i="39" s="1"/>
  <c r="D56" i="39"/>
  <c r="Z91" i="1"/>
  <c r="E56" i="39" s="1"/>
  <c r="D57" i="39"/>
  <c r="Z92" i="1"/>
  <c r="D58" i="39"/>
  <c r="Z93" i="1"/>
  <c r="D59" i="39"/>
  <c r="Z94" i="1"/>
  <c r="D60" i="39"/>
  <c r="Z95" i="1"/>
  <c r="D61" i="39"/>
  <c r="Z96" i="1"/>
  <c r="D62" i="39"/>
  <c r="Z97" i="1"/>
  <c r="D63" i="39"/>
  <c r="Z98" i="1"/>
  <c r="D64" i="39"/>
  <c r="Z99" i="1"/>
  <c r="D65" i="39"/>
  <c r="Z100" i="1"/>
  <c r="E65" i="39" s="1"/>
  <c r="D66" i="39"/>
  <c r="Z101" i="1"/>
  <c r="D67" i="39"/>
  <c r="Z102" i="1"/>
  <c r="D68" i="39"/>
  <c r="Z103" i="1"/>
  <c r="D69" i="39"/>
  <c r="Z104" i="1"/>
  <c r="D70" i="39"/>
  <c r="Z105" i="1"/>
  <c r="D71" i="39"/>
  <c r="Z106" i="1"/>
  <c r="D72" i="39"/>
  <c r="Z107" i="1"/>
  <c r="D73" i="39"/>
  <c r="Z108" i="1"/>
  <c r="E73" i="39" s="1"/>
  <c r="D74" i="39"/>
  <c r="Z109" i="1"/>
  <c r="D75" i="39"/>
  <c r="Z110" i="1"/>
  <c r="D76" i="39"/>
  <c r="Z111" i="1"/>
  <c r="D77" i="39"/>
  <c r="Z127" i="1"/>
  <c r="E77" i="39" s="1"/>
  <c r="D78" i="39"/>
  <c r="Z128" i="1"/>
  <c r="D79" i="39"/>
  <c r="Z129" i="1"/>
  <c r="E79" i="39" s="1"/>
  <c r="D80" i="39"/>
  <c r="Z130" i="1"/>
  <c r="D81" i="39"/>
  <c r="Z131" i="1"/>
  <c r="E81" i="39" s="1"/>
  <c r="D82" i="39"/>
  <c r="Z132" i="1"/>
  <c r="D83" i="39"/>
  <c r="Z133" i="1"/>
  <c r="E83" i="39" s="1"/>
  <c r="D84" i="39"/>
  <c r="Z134" i="1"/>
  <c r="D85" i="39"/>
  <c r="Z135" i="1"/>
  <c r="E85" i="39" s="1"/>
  <c r="D86" i="39"/>
  <c r="Z136" i="1"/>
  <c r="D87" i="39"/>
  <c r="Z137" i="1"/>
  <c r="D88" i="39"/>
  <c r="Z138" i="1"/>
  <c r="D89" i="39"/>
  <c r="Z139" i="1"/>
  <c r="E89" i="39" s="1"/>
  <c r="D90" i="39"/>
  <c r="Z140" i="1"/>
  <c r="D91" i="39"/>
  <c r="Z141" i="1"/>
  <c r="D92" i="39"/>
  <c r="Z142" i="1"/>
  <c r="D93" i="39"/>
  <c r="Z143" i="1"/>
  <c r="D94" i="39"/>
  <c r="Z144" i="1"/>
  <c r="D95" i="39"/>
  <c r="Z145" i="1"/>
  <c r="E95" i="39" s="1"/>
  <c r="D96" i="39"/>
  <c r="Z146" i="1"/>
  <c r="D97" i="39"/>
  <c r="Z147" i="1"/>
  <c r="E97" i="39" s="1"/>
  <c r="D98" i="39"/>
  <c r="Z148" i="1"/>
  <c r="D99" i="39"/>
  <c r="Z149" i="1"/>
  <c r="E99" i="39" s="1"/>
  <c r="D100" i="39"/>
  <c r="Z150" i="1"/>
  <c r="D101" i="39"/>
  <c r="Z151" i="1"/>
  <c r="D2" i="39"/>
  <c r="Z7" i="1"/>
  <c r="E2" i="39" s="1"/>
  <c r="D26" i="39"/>
  <c r="Z31" i="1"/>
  <c r="E26" i="39" s="1"/>
  <c r="D25" i="39"/>
  <c r="Z30" i="1"/>
  <c r="D24" i="39"/>
  <c r="Z29" i="1"/>
  <c r="E24" i="39" s="1"/>
  <c r="D23" i="39"/>
  <c r="Z28" i="1"/>
  <c r="D22" i="39"/>
  <c r="Z27" i="1"/>
  <c r="E22" i="39" s="1"/>
  <c r="D21" i="39"/>
  <c r="Z26" i="1"/>
  <c r="D20" i="39"/>
  <c r="Z25" i="1"/>
  <c r="E20" i="39" s="1"/>
  <c r="D19" i="39"/>
  <c r="Z24" i="1"/>
  <c r="D18" i="39"/>
  <c r="Z23" i="1"/>
  <c r="D17" i="39"/>
  <c r="Z22" i="1"/>
  <c r="D16" i="39"/>
  <c r="Z21" i="1"/>
  <c r="D15" i="39"/>
  <c r="Z20" i="1"/>
  <c r="E15" i="39" s="1"/>
  <c r="D14" i="39"/>
  <c r="Z19" i="1"/>
  <c r="E14" i="39" s="1"/>
  <c r="D13" i="39"/>
  <c r="Z18" i="1"/>
  <c r="D12" i="39"/>
  <c r="Z17" i="1"/>
  <c r="D11" i="39"/>
  <c r="Z16" i="1"/>
  <c r="E11" i="39" s="1"/>
  <c r="D10" i="39"/>
  <c r="Z15" i="1"/>
  <c r="D9" i="39"/>
  <c r="Z14" i="1"/>
  <c r="D8" i="39"/>
  <c r="Z13" i="1"/>
  <c r="D7" i="39"/>
  <c r="Z12" i="1"/>
  <c r="E7" i="39" s="1"/>
  <c r="D6" i="39"/>
  <c r="Z11" i="1"/>
  <c r="D5" i="39"/>
  <c r="Z10" i="1"/>
  <c r="D4" i="39"/>
  <c r="Z9" i="1"/>
  <c r="D3" i="39"/>
  <c r="Z8" i="1"/>
  <c r="E3" i="39" s="1"/>
  <c r="AF93" i="1"/>
  <c r="E80" i="39"/>
  <c r="AB127" i="1"/>
  <c r="G77" i="39" s="1"/>
  <c r="AF136" i="1"/>
  <c r="AA54" i="1"/>
  <c r="F34" i="39" s="1"/>
  <c r="E47" i="39"/>
  <c r="AF100" i="1"/>
  <c r="AF142" i="1"/>
  <c r="AC151" i="1"/>
  <c r="H101" i="39" s="1"/>
  <c r="AA65" i="1"/>
  <c r="F45" i="39" s="1"/>
  <c r="AF132" i="1"/>
  <c r="AA60" i="1"/>
  <c r="F40" i="39" s="1"/>
  <c r="V10" i="1"/>
  <c r="AB54" i="1"/>
  <c r="G34" i="39" s="1"/>
  <c r="AB58" i="1"/>
  <c r="G38" i="39" s="1"/>
  <c r="AF67" i="1"/>
  <c r="AA92" i="1"/>
  <c r="F57" i="39" s="1"/>
  <c r="AA101" i="1"/>
  <c r="F66" i="39" s="1"/>
  <c r="AF97" i="1"/>
  <c r="AB109" i="1"/>
  <c r="G74" i="39" s="1"/>
  <c r="AB140" i="1"/>
  <c r="G90" i="39" s="1"/>
  <c r="T11" i="1"/>
  <c r="AB48" i="1"/>
  <c r="G28" i="39" s="1"/>
  <c r="AC54" i="1"/>
  <c r="H34" i="39" s="1"/>
  <c r="E50" i="39"/>
  <c r="AF58" i="1"/>
  <c r="AA87" i="1"/>
  <c r="F52" i="39" s="1"/>
  <c r="AA146" i="1"/>
  <c r="F96" i="39" s="1"/>
  <c r="AB145" i="1"/>
  <c r="G95" i="39" s="1"/>
  <c r="AC105" i="1"/>
  <c r="H70" i="39" s="1"/>
  <c r="AC70" i="1"/>
  <c r="H50" i="39" s="1"/>
  <c r="AF108" i="1"/>
  <c r="E70" i="39"/>
  <c r="AF95" i="1"/>
  <c r="AC127" i="1"/>
  <c r="H77" i="39" s="1"/>
  <c r="AF147" i="1"/>
  <c r="AC144" i="1"/>
  <c r="H94" i="39" s="1"/>
  <c r="AA136" i="1"/>
  <c r="F86" i="39" s="1"/>
  <c r="AC64" i="1"/>
  <c r="H44" i="39" s="1"/>
  <c r="AC89" i="1"/>
  <c r="H54" i="39" s="1"/>
  <c r="AB68" i="1"/>
  <c r="G48" i="39" s="1"/>
  <c r="AA71" i="1"/>
  <c r="F51" i="39" s="1"/>
  <c r="AB70" i="1"/>
  <c r="G50" i="39" s="1"/>
  <c r="AA50" i="1"/>
  <c r="F30" i="39" s="1"/>
  <c r="AA70" i="1"/>
  <c r="F50" i="39" s="1"/>
  <c r="AA63" i="1"/>
  <c r="F43" i="39" s="1"/>
  <c r="AF54" i="1"/>
  <c r="AB67" i="1"/>
  <c r="G47" i="39" s="1"/>
  <c r="AA51" i="1"/>
  <c r="F31" i="39" s="1"/>
  <c r="AA108" i="1"/>
  <c r="F73" i="39" s="1"/>
  <c r="AA100" i="1"/>
  <c r="F65" i="39" s="1"/>
  <c r="AB91" i="1"/>
  <c r="G56" i="39" s="1"/>
  <c r="AF101" i="1"/>
  <c r="AF99" i="1"/>
  <c r="AF89" i="1"/>
  <c r="E74" i="39"/>
  <c r="AB93" i="1"/>
  <c r="G58" i="39" s="1"/>
  <c r="AF87" i="1"/>
  <c r="AB136" i="1"/>
  <c r="G86" i="39" s="1"/>
  <c r="AB130" i="1"/>
  <c r="G80" i="39" s="1"/>
  <c r="AF150" i="1"/>
  <c r="AA143" i="1"/>
  <c r="F93" i="39" s="1"/>
  <c r="AB147" i="1"/>
  <c r="G97" i="39" s="1"/>
  <c r="AB108" i="1"/>
  <c r="G73" i="39" s="1"/>
  <c r="AA49" i="1"/>
  <c r="F29" i="39" s="1"/>
  <c r="AF133" i="1"/>
  <c r="AF144" i="1"/>
  <c r="E78" i="39"/>
  <c r="AC61" i="1"/>
  <c r="H41" i="39" s="1"/>
  <c r="AB100" i="1"/>
  <c r="G65" i="39" s="1"/>
  <c r="AF128" i="1"/>
  <c r="AB65" i="1"/>
  <c r="G45" i="39" s="1"/>
  <c r="AB53" i="1"/>
  <c r="G33" i="39" s="1"/>
  <c r="V11" i="1"/>
  <c r="AB64" i="1"/>
  <c r="G44" i="39" s="1"/>
  <c r="AF71" i="1"/>
  <c r="AC63" i="1"/>
  <c r="H43" i="39" s="1"/>
  <c r="AB50" i="1"/>
  <c r="G30" i="39" s="1"/>
  <c r="AC67" i="1"/>
  <c r="H47" i="39" s="1"/>
  <c r="AC58" i="1"/>
  <c r="H38" i="39" s="1"/>
  <c r="AF50" i="1"/>
  <c r="AF70" i="1"/>
  <c r="AF63" i="1"/>
  <c r="E38" i="39"/>
  <c r="AF51" i="1"/>
  <c r="AF104" i="1"/>
  <c r="AF96" i="1"/>
  <c r="AB111" i="1"/>
  <c r="G76" i="39" s="1"/>
  <c r="AB101" i="1"/>
  <c r="G66" i="39" s="1"/>
  <c r="E60" i="39"/>
  <c r="AF105" i="1"/>
  <c r="AB89" i="1"/>
  <c r="G54" i="39" s="1"/>
  <c r="E58" i="39"/>
  <c r="E52" i="39"/>
  <c r="AB148" i="1"/>
  <c r="G98" i="39" s="1"/>
  <c r="AB128" i="1"/>
  <c r="G78" i="39" s="1"/>
  <c r="E92" i="39"/>
  <c r="AA134" i="1"/>
  <c r="F84" i="39" s="1"/>
  <c r="AA127" i="1"/>
  <c r="F77" i="39" s="1"/>
  <c r="AA131" i="1"/>
  <c r="F81" i="39" s="1"/>
  <c r="AC100" i="1"/>
  <c r="H65" i="39" s="1"/>
  <c r="AC128" i="1"/>
  <c r="H78" i="39" s="1"/>
  <c r="AC60" i="1"/>
  <c r="H40" i="39" s="1"/>
  <c r="AC140" i="1"/>
  <c r="H90" i="39" s="1"/>
  <c r="AA128" i="1"/>
  <c r="F78" i="39" s="1"/>
  <c r="AA68" i="1"/>
  <c r="F48" i="39" s="1"/>
  <c r="E40" i="39"/>
  <c r="E86" i="39"/>
  <c r="AB60" i="1"/>
  <c r="G40" i="39" s="1"/>
  <c r="AB71" i="1"/>
  <c r="G51" i="39" s="1"/>
  <c r="AA66" i="1"/>
  <c r="F46" i="39" s="1"/>
  <c r="AC51" i="1"/>
  <c r="H31" i="39" s="1"/>
  <c r="AB63" i="1"/>
  <c r="G43" i="39" s="1"/>
  <c r="E34" i="39"/>
  <c r="AA67" i="1"/>
  <c r="F47" i="39" s="1"/>
  <c r="AA58" i="1"/>
  <c r="F38" i="39" s="1"/>
  <c r="AB51" i="1"/>
  <c r="G31" i="39" s="1"/>
  <c r="AA104" i="1"/>
  <c r="F69" i="39" s="1"/>
  <c r="AA96" i="1"/>
  <c r="F61" i="39" s="1"/>
  <c r="AF91" i="1"/>
  <c r="E66" i="39"/>
  <c r="AA109" i="1"/>
  <c r="F74" i="39" s="1"/>
  <c r="AB105" i="1"/>
  <c r="G70" i="39" s="1"/>
  <c r="AA93" i="1"/>
  <c r="F58" i="39" s="1"/>
  <c r="E54" i="39"/>
  <c r="AF109" i="1"/>
  <c r="AB87" i="1"/>
  <c r="G52" i="39" s="1"/>
  <c r="AB144" i="1"/>
  <c r="G94" i="39" s="1"/>
  <c r="AC150" i="1"/>
  <c r="H100" i="39" s="1"/>
  <c r="AA142" i="1"/>
  <c r="F92" i="39" s="1"/>
  <c r="AC147" i="1"/>
  <c r="H97" i="39" s="1"/>
  <c r="AA139" i="1"/>
  <c r="F89" i="39" s="1"/>
  <c r="AC131" i="1"/>
  <c r="H81" i="39" s="1"/>
  <c r="AF127" i="1"/>
  <c r="AA147" i="1"/>
  <c r="F97" i="39" s="1"/>
  <c r="AF131" i="1"/>
  <c r="T58" i="1"/>
  <c r="AC55" i="1"/>
  <c r="H35" i="39" s="1"/>
  <c r="T64" i="1"/>
  <c r="AA55" i="1"/>
  <c r="F35" i="39" s="1"/>
  <c r="V61" i="1"/>
  <c r="U65" i="1"/>
  <c r="AA151" i="1"/>
  <c r="F101" i="39" s="1"/>
  <c r="AA57" i="1"/>
  <c r="F37" i="39" s="1"/>
  <c r="AC68" i="1"/>
  <c r="H48" i="39" s="1"/>
  <c r="U64" i="1"/>
  <c r="AF55" i="1"/>
  <c r="T68" i="1"/>
  <c r="T65" i="1"/>
  <c r="AF151" i="1"/>
  <c r="E100" i="39"/>
  <c r="V59" i="1"/>
  <c r="AB55" i="1"/>
  <c r="G35" i="39" s="1"/>
  <c r="AB151" i="1"/>
  <c r="G101" i="39" s="1"/>
  <c r="AA150" i="1"/>
  <c r="F100" i="39" s="1"/>
  <c r="AB150" i="1"/>
  <c r="G100" i="39" s="1"/>
  <c r="U108" i="1"/>
  <c r="AC49" i="1"/>
  <c r="H29" i="39" s="1"/>
  <c r="AC62" i="1"/>
  <c r="H42" i="39" s="1"/>
  <c r="AB49" i="1"/>
  <c r="G29" i="39" s="1"/>
  <c r="AC53" i="1"/>
  <c r="H33" i="39" s="1"/>
  <c r="U25" i="1"/>
  <c r="U12" i="1"/>
  <c r="T54" i="1"/>
  <c r="AA24" i="1"/>
  <c r="F19" i="39" s="1"/>
  <c r="T30" i="1"/>
  <c r="AB66" i="1"/>
  <c r="G46" i="39" s="1"/>
  <c r="E42" i="39"/>
  <c r="AC47" i="1"/>
  <c r="H27" i="39" s="1"/>
  <c r="AF66" i="1"/>
  <c r="AA47" i="1"/>
  <c r="F27" i="39" s="1"/>
  <c r="AF88" i="1"/>
  <c r="AF107" i="1"/>
  <c r="AF103" i="1"/>
  <c r="AF134" i="1"/>
  <c r="AA130" i="1"/>
  <c r="F80" i="39" s="1"/>
  <c r="AB138" i="1"/>
  <c r="G88" i="39" s="1"/>
  <c r="E88" i="39"/>
  <c r="AF27" i="1"/>
  <c r="E21" i="39"/>
  <c r="T24" i="1"/>
  <c r="AC20" i="1"/>
  <c r="H15" i="39" s="1"/>
  <c r="AF48" i="1"/>
  <c r="AA69" i="1"/>
  <c r="F49" i="39" s="1"/>
  <c r="T63" i="1"/>
  <c r="AA53" i="1"/>
  <c r="F33" i="39" s="1"/>
  <c r="AA19" i="1"/>
  <c r="F14" i="39" s="1"/>
  <c r="AB24" i="1"/>
  <c r="G19" i="39" s="1"/>
  <c r="U22" i="1"/>
  <c r="AA62" i="1"/>
  <c r="F42" i="39" s="1"/>
  <c r="AF59" i="1"/>
  <c r="AF47" i="1"/>
  <c r="AA88" i="1"/>
  <c r="F53" i="39" s="1"/>
  <c r="E72" i="39"/>
  <c r="E68" i="39"/>
  <c r="AC134" i="1"/>
  <c r="H84" i="39" s="1"/>
  <c r="AF130" i="1"/>
  <c r="AA138" i="1"/>
  <c r="F88" i="39" s="1"/>
  <c r="V100" i="1"/>
  <c r="AB29" i="1"/>
  <c r="G24" i="39" s="1"/>
  <c r="AB149" i="1"/>
  <c r="G99" i="39" s="1"/>
  <c r="U127" i="1"/>
  <c r="U100" i="1"/>
  <c r="AF56" i="1"/>
  <c r="AF145" i="1"/>
  <c r="AF53" i="1"/>
  <c r="AC19" i="1"/>
  <c r="H14" i="39" s="1"/>
  <c r="T131" i="1"/>
  <c r="AF29" i="1"/>
  <c r="E19" i="39"/>
  <c r="AF62" i="1"/>
  <c r="T48" i="1"/>
  <c r="E46" i="39"/>
  <c r="AB47" i="1"/>
  <c r="G27" i="39" s="1"/>
  <c r="AF92" i="1"/>
  <c r="AB107" i="1"/>
  <c r="G72" i="39" s="1"/>
  <c r="U89" i="1"/>
  <c r="AA103" i="1"/>
  <c r="F68" i="39" s="1"/>
  <c r="AB103" i="1"/>
  <c r="G68" i="39" s="1"/>
  <c r="E84" i="39"/>
  <c r="AC138" i="1"/>
  <c r="H88" i="39" s="1"/>
  <c r="AF138" i="1"/>
  <c r="AC27" i="1"/>
  <c r="H22" i="39" s="1"/>
  <c r="T20" i="1"/>
  <c r="E28" i="39"/>
  <c r="AA61" i="1"/>
  <c r="F41" i="39" s="1"/>
  <c r="U96" i="1"/>
  <c r="AF49" i="1"/>
  <c r="E37" i="39"/>
  <c r="V71" i="1"/>
  <c r="T88" i="1"/>
  <c r="AC101" i="1"/>
  <c r="H66" i="39" s="1"/>
  <c r="AC108" i="1"/>
  <c r="H73" i="39" s="1"/>
  <c r="AC109" i="1"/>
  <c r="H74" i="39" s="1"/>
  <c r="T110" i="1"/>
  <c r="T29" i="1"/>
  <c r="T12" i="1"/>
  <c r="V47" i="1"/>
  <c r="AC57" i="1"/>
  <c r="H37" i="39" s="1"/>
  <c r="AA64" i="1"/>
  <c r="F44" i="39" s="1"/>
  <c r="U70" i="1"/>
  <c r="AB92" i="1"/>
  <c r="G57" i="39" s="1"/>
  <c r="V131" i="1"/>
  <c r="T134" i="1"/>
  <c r="V146" i="1"/>
  <c r="AC132" i="1"/>
  <c r="H82" i="39" s="1"/>
  <c r="U98" i="1"/>
  <c r="E36" i="39"/>
  <c r="AC99" i="1"/>
  <c r="H64" i="39" s="1"/>
  <c r="AC56" i="1"/>
  <c r="H36" i="39" s="1"/>
  <c r="U9" i="1"/>
  <c r="AF31" i="1"/>
  <c r="AC31" i="1"/>
  <c r="H26" i="39" s="1"/>
  <c r="E13" i="39"/>
  <c r="AF21" i="1"/>
  <c r="AB21" i="1"/>
  <c r="G16" i="39" s="1"/>
  <c r="U27" i="1"/>
  <c r="AF28" i="1"/>
  <c r="AB56" i="1"/>
  <c r="G36" i="39" s="1"/>
  <c r="V57" i="1"/>
  <c r="AB59" i="1"/>
  <c r="G39" i="39" s="1"/>
  <c r="T60" i="1"/>
  <c r="AA111" i="1"/>
  <c r="F76" i="39" s="1"/>
  <c r="AB97" i="1"/>
  <c r="G62" i="39" s="1"/>
  <c r="AB95" i="1"/>
  <c r="G60" i="39" s="1"/>
  <c r="U107" i="1"/>
  <c r="E64" i="39"/>
  <c r="T93" i="1"/>
  <c r="V107" i="1"/>
  <c r="AC143" i="1"/>
  <c r="H93" i="39" s="1"/>
  <c r="AA135" i="1"/>
  <c r="F85" i="39" s="1"/>
  <c r="AF143" i="1"/>
  <c r="AF146" i="1"/>
  <c r="AF139" i="1"/>
  <c r="T140" i="1"/>
  <c r="AF30" i="1"/>
  <c r="U21" i="1"/>
  <c r="AB19" i="1"/>
  <c r="G14" i="39" s="1"/>
  <c r="E32" i="39"/>
  <c r="T55" i="1"/>
  <c r="AF60" i="1"/>
  <c r="AC66" i="1"/>
  <c r="H46" i="39" s="1"/>
  <c r="AB88" i="1"/>
  <c r="G53" i="39" s="1"/>
  <c r="AC93" i="1"/>
  <c r="H58" i="39" s="1"/>
  <c r="V98" i="1"/>
  <c r="AC107" i="1"/>
  <c r="H72" i="39" s="1"/>
  <c r="T138" i="1"/>
  <c r="V147" i="1"/>
  <c r="AC69" i="1"/>
  <c r="H49" i="39" s="1"/>
  <c r="T66" i="1"/>
  <c r="AC59" i="1"/>
  <c r="H39" i="39" s="1"/>
  <c r="V9" i="1"/>
  <c r="AC18" i="1"/>
  <c r="H13" i="39" s="1"/>
  <c r="AC28" i="1"/>
  <c r="H23" i="39" s="1"/>
  <c r="AB52" i="1"/>
  <c r="G32" i="39" s="1"/>
  <c r="U60" i="1"/>
  <c r="E62" i="39"/>
  <c r="AF111" i="1"/>
  <c r="V103" i="1"/>
  <c r="AB99" i="1"/>
  <c r="G64" i="39" s="1"/>
  <c r="V93" i="1"/>
  <c r="AB146" i="1"/>
  <c r="G96" i="39" s="1"/>
  <c r="AF135" i="1"/>
  <c r="AB143" i="1"/>
  <c r="G93" i="39" s="1"/>
  <c r="U133" i="1"/>
  <c r="AB139" i="1"/>
  <c r="G89" i="39" s="1"/>
  <c r="U140" i="1"/>
  <c r="AF15" i="1"/>
  <c r="AF69" i="1"/>
  <c r="AF149" i="1"/>
  <c r="AA132" i="1"/>
  <c r="F82" i="39" s="1"/>
  <c r="AC90" i="1"/>
  <c r="H55" i="39" s="1"/>
  <c r="AA28" i="1"/>
  <c r="F23" i="39" s="1"/>
  <c r="AB8" i="1"/>
  <c r="G3" i="39" s="1"/>
  <c r="T150" i="1"/>
  <c r="V127" i="1"/>
  <c r="AC149" i="1"/>
  <c r="H99" i="39" s="1"/>
  <c r="AA149" i="1"/>
  <c r="F99" i="39" s="1"/>
  <c r="AF65" i="1"/>
  <c r="T62" i="1"/>
  <c r="E82" i="39"/>
  <c r="V66" i="1"/>
  <c r="V62" i="1"/>
  <c r="AF18" i="1"/>
  <c r="T130" i="1"/>
  <c r="AC8" i="1"/>
  <c r="H3" i="39" s="1"/>
  <c r="E23" i="39"/>
  <c r="AF8" i="1"/>
  <c r="AA59" i="1"/>
  <c r="F39" i="39" s="1"/>
  <c r="AA95" i="1"/>
  <c r="F60" i="39" s="1"/>
  <c r="E76" i="39"/>
  <c r="T103" i="1"/>
  <c r="AB132" i="1"/>
  <c r="G82" i="39" s="1"/>
  <c r="T144" i="1"/>
  <c r="AB135" i="1"/>
  <c r="G85" i="39" s="1"/>
  <c r="T133" i="1"/>
  <c r="E96" i="39"/>
  <c r="E25" i="39"/>
  <c r="AB28" i="1"/>
  <c r="G23" i="39" s="1"/>
  <c r="AC21" i="1"/>
  <c r="H16" i="39" s="1"/>
  <c r="AA18" i="1"/>
  <c r="F13" i="39" s="1"/>
  <c r="AC48" i="1"/>
  <c r="H28" i="39" s="1"/>
  <c r="AA48" i="1"/>
  <c r="F28" i="39" s="1"/>
  <c r="U55" i="1"/>
  <c r="AF64" i="1"/>
  <c r="AC65" i="1"/>
  <c r="H45" i="39" s="1"/>
  <c r="AF68" i="1"/>
  <c r="AB69" i="1"/>
  <c r="G49" i="39" s="1"/>
  <c r="AC97" i="1"/>
  <c r="H62" i="39" s="1"/>
  <c r="E63" i="39"/>
  <c r="AA107" i="1"/>
  <c r="F72" i="39" s="1"/>
  <c r="AF94" i="1"/>
  <c r="AC106" i="1"/>
  <c r="H71" i="39" s="1"/>
  <c r="AC145" i="1"/>
  <c r="H95" i="39" s="1"/>
  <c r="AC22" i="1"/>
  <c r="H17" i="39" s="1"/>
  <c r="AC87" i="1"/>
  <c r="H52" i="39" s="1"/>
  <c r="T90" i="1"/>
  <c r="E59" i="39"/>
  <c r="AC98" i="1"/>
  <c r="H63" i="39" s="1"/>
  <c r="AA98" i="1"/>
  <c r="F63" i="39" s="1"/>
  <c r="V102" i="1"/>
  <c r="AF106" i="1"/>
  <c r="AC29" i="1"/>
  <c r="H24" i="39" s="1"/>
  <c r="AA27" i="1"/>
  <c r="F22" i="39" s="1"/>
  <c r="U24" i="1"/>
  <c r="AA22" i="1"/>
  <c r="F17" i="39" s="1"/>
  <c r="AA21" i="1"/>
  <c r="F16" i="39" s="1"/>
  <c r="AA15" i="1"/>
  <c r="F10" i="39" s="1"/>
  <c r="E9" i="39"/>
  <c r="AA52" i="1"/>
  <c r="F32" i="39" s="1"/>
  <c r="AF52" i="1"/>
  <c r="V54" i="1"/>
  <c r="AA56" i="1"/>
  <c r="F36" i="39" s="1"/>
  <c r="AF57" i="1"/>
  <c r="AB57" i="1"/>
  <c r="G37" i="39" s="1"/>
  <c r="E39" i="39"/>
  <c r="E44" i="39"/>
  <c r="E45" i="39"/>
  <c r="U67" i="1"/>
  <c r="E48" i="39"/>
  <c r="E49" i="39"/>
  <c r="T71" i="1"/>
  <c r="E53" i="39"/>
  <c r="AB90" i="1"/>
  <c r="G55" i="39" s="1"/>
  <c r="V92" i="1"/>
  <c r="AB94" i="1"/>
  <c r="G59" i="39" s="1"/>
  <c r="T96" i="1"/>
  <c r="AA97" i="1"/>
  <c r="F62" i="39" s="1"/>
  <c r="AB98" i="1"/>
  <c r="G63" i="39" s="1"/>
  <c r="U102" i="1"/>
  <c r="E71" i="39"/>
  <c r="AC111" i="1"/>
  <c r="H76" i="39" s="1"/>
  <c r="AB129" i="1"/>
  <c r="G79" i="39" s="1"/>
  <c r="AC130" i="1"/>
  <c r="H80" i="39" s="1"/>
  <c r="AB134" i="1"/>
  <c r="G84" i="39" s="1"/>
  <c r="AC136" i="1"/>
  <c r="H86" i="39" s="1"/>
  <c r="AA137" i="1"/>
  <c r="F87" i="39" s="1"/>
  <c r="V138" i="1"/>
  <c r="AA144" i="1"/>
  <c r="F94" i="39" s="1"/>
  <c r="AA145" i="1"/>
  <c r="F95" i="39" s="1"/>
  <c r="AC30" i="1"/>
  <c r="H25" i="39" s="1"/>
  <c r="AC24" i="1"/>
  <c r="H19" i="39" s="1"/>
  <c r="AC23" i="1"/>
  <c r="H18" i="39" s="1"/>
  <c r="AB22" i="1"/>
  <c r="G17" i="39" s="1"/>
  <c r="U20" i="1"/>
  <c r="AC50" i="1"/>
  <c r="H30" i="39" s="1"/>
  <c r="AC71" i="1"/>
  <c r="H51" i="39" s="1"/>
  <c r="U90" i="1"/>
  <c r="AC94" i="1"/>
  <c r="H59" i="39" s="1"/>
  <c r="AB106" i="1"/>
  <c r="G71" i="39" s="1"/>
  <c r="V134" i="1"/>
  <c r="AC139" i="1"/>
  <c r="H89" i="39" s="1"/>
  <c r="AA30" i="1"/>
  <c r="F25" i="39" s="1"/>
  <c r="V29" i="1"/>
  <c r="AB27" i="1"/>
  <c r="G22" i="39" s="1"/>
  <c r="AA23" i="1"/>
  <c r="F18" i="39" s="1"/>
  <c r="U19" i="1"/>
  <c r="T16" i="1"/>
  <c r="AF14" i="1"/>
  <c r="U50" i="1"/>
  <c r="U51" i="1"/>
  <c r="E41" i="39"/>
  <c r="AB62" i="1"/>
  <c r="G42" i="39" s="1"/>
  <c r="T67" i="1"/>
  <c r="T70" i="1"/>
  <c r="AF90" i="1"/>
  <c r="AC91" i="1"/>
  <c r="H56" i="39" s="1"/>
  <c r="T92" i="1"/>
  <c r="E57" i="39"/>
  <c r="T94" i="1"/>
  <c r="AB96" i="1"/>
  <c r="G61" i="39" s="1"/>
  <c r="AC102" i="1"/>
  <c r="H67" i="39" s="1"/>
  <c r="AB102" i="1"/>
  <c r="G67" i="39" s="1"/>
  <c r="AC103" i="1"/>
  <c r="H68" i="39" s="1"/>
  <c r="U104" i="1"/>
  <c r="AC104" i="1"/>
  <c r="H69" i="39" s="1"/>
  <c r="AA105" i="1"/>
  <c r="F70" i="39" s="1"/>
  <c r="AC110" i="1"/>
  <c r="H75" i="39" s="1"/>
  <c r="AB110" i="1"/>
  <c r="G75" i="39" s="1"/>
  <c r="AF129" i="1"/>
  <c r="U130" i="1"/>
  <c r="AC133" i="1"/>
  <c r="H83" i="39" s="1"/>
  <c r="T135" i="1"/>
  <c r="E87" i="39"/>
  <c r="AF137" i="1"/>
  <c r="E90" i="39"/>
  <c r="W141" i="1"/>
  <c r="X141" i="1" s="1"/>
  <c r="C91" i="39" s="1"/>
  <c r="AF141" i="1"/>
  <c r="AB141" i="1"/>
  <c r="G91" i="39" s="1"/>
  <c r="V142" i="1"/>
  <c r="AC142" i="1"/>
  <c r="H92" i="39" s="1"/>
  <c r="E93" i="39"/>
  <c r="E94" i="39"/>
  <c r="U146" i="1"/>
  <c r="U147" i="1"/>
  <c r="AF148" i="1"/>
  <c r="V150" i="1"/>
  <c r="AB31" i="1"/>
  <c r="G26" i="39" s="1"/>
  <c r="AB30" i="1"/>
  <c r="G25" i="39" s="1"/>
  <c r="AA26" i="1"/>
  <c r="F21" i="39" s="1"/>
  <c r="AB23" i="1"/>
  <c r="G18" i="39" s="1"/>
  <c r="AF22" i="1"/>
  <c r="E17" i="39"/>
  <c r="E16" i="39"/>
  <c r="AB18" i="1"/>
  <c r="G13" i="39" s="1"/>
  <c r="AC15" i="1"/>
  <c r="H10" i="39" s="1"/>
  <c r="AC14" i="1"/>
  <c r="H9" i="39" s="1"/>
  <c r="AC52" i="1"/>
  <c r="H32" i="39" s="1"/>
  <c r="AB61" i="1"/>
  <c r="G41" i="39" s="1"/>
  <c r="AC88" i="1"/>
  <c r="H53" i="39" s="1"/>
  <c r="AA89" i="1"/>
  <c r="F54" i="39" s="1"/>
  <c r="AA90" i="1"/>
  <c r="F55" i="39" s="1"/>
  <c r="AA91" i="1"/>
  <c r="F56" i="39" s="1"/>
  <c r="AC92" i="1"/>
  <c r="H57" i="39" s="1"/>
  <c r="AA94" i="1"/>
  <c r="F59" i="39" s="1"/>
  <c r="AC95" i="1"/>
  <c r="H60" i="39" s="1"/>
  <c r="E61" i="39"/>
  <c r="AF98" i="1"/>
  <c r="AA99" i="1"/>
  <c r="F64" i="39" s="1"/>
  <c r="E67" i="39"/>
  <c r="AF102" i="1"/>
  <c r="T104" i="1"/>
  <c r="E69" i="39"/>
  <c r="AA106" i="1"/>
  <c r="F71" i="39" s="1"/>
  <c r="E75" i="39"/>
  <c r="AF110" i="1"/>
  <c r="AC129" i="1"/>
  <c r="H79" i="39" s="1"/>
  <c r="AA129" i="1"/>
  <c r="F79" i="39" s="1"/>
  <c r="AA133" i="1"/>
  <c r="F83" i="39" s="1"/>
  <c r="U135" i="1"/>
  <c r="AC135" i="1"/>
  <c r="H85" i="39" s="1"/>
  <c r="AC137" i="1"/>
  <c r="H87" i="39" s="1"/>
  <c r="AB137" i="1"/>
  <c r="G87" i="39" s="1"/>
  <c r="AF140" i="1"/>
  <c r="E91" i="39"/>
  <c r="T142" i="1"/>
  <c r="AB142" i="1"/>
  <c r="G92" i="39" s="1"/>
  <c r="AC146" i="1"/>
  <c r="H96" i="39" s="1"/>
  <c r="E98" i="39"/>
  <c r="E101" i="39"/>
  <c r="AF23" i="1"/>
  <c r="E18" i="39"/>
  <c r="U16" i="1"/>
  <c r="AF61" i="1"/>
  <c r="AC96" i="1"/>
  <c r="H61" i="39" s="1"/>
  <c r="AA102" i="1"/>
  <c r="F67" i="39" s="1"/>
  <c r="AB104" i="1"/>
  <c r="G69" i="39" s="1"/>
  <c r="AA110" i="1"/>
  <c r="F75" i="39" s="1"/>
  <c r="AB133" i="1"/>
  <c r="G83" i="39" s="1"/>
  <c r="AC141" i="1"/>
  <c r="H91" i="39" s="1"/>
  <c r="AA141" i="1"/>
  <c r="F91" i="39" s="1"/>
  <c r="AC148" i="1"/>
  <c r="H98" i="39" s="1"/>
  <c r="AA148" i="1"/>
  <c r="F98" i="39" s="1"/>
  <c r="AB7" i="1"/>
  <c r="G2" i="39" s="1"/>
  <c r="W97" i="1"/>
  <c r="X97" i="1" s="1"/>
  <c r="C62" i="39" s="1"/>
  <c r="W128" i="1"/>
  <c r="X128" i="1" s="1"/>
  <c r="C78" i="39" s="1"/>
  <c r="AA10" i="1"/>
  <c r="F5" i="39" s="1"/>
  <c r="AF10" i="1"/>
  <c r="E5" i="39"/>
  <c r="W106" i="1"/>
  <c r="X106" i="1" s="1"/>
  <c r="C71" i="39" s="1"/>
  <c r="W146" i="1"/>
  <c r="AA7" i="1"/>
  <c r="F2" i="39" s="1"/>
  <c r="AB17" i="1"/>
  <c r="G12" i="39" s="1"/>
  <c r="E12" i="39"/>
  <c r="AC11" i="1"/>
  <c r="H6" i="39" s="1"/>
  <c r="AF7" i="1"/>
  <c r="AC16" i="1"/>
  <c r="H11" i="39" s="1"/>
  <c r="AC12" i="1"/>
  <c r="H7" i="39" s="1"/>
  <c r="V8" i="1"/>
  <c r="AF13" i="1"/>
  <c r="AB13" i="1"/>
  <c r="G8" i="39" s="1"/>
  <c r="U15" i="1"/>
  <c r="E8" i="39"/>
  <c r="AC10" i="1"/>
  <c r="H5" i="39" s="1"/>
  <c r="W144" i="1"/>
  <c r="W101" i="1"/>
  <c r="X101" i="1" s="1"/>
  <c r="C66" i="39" s="1"/>
  <c r="W111" i="1"/>
  <c r="X111" i="1" s="1"/>
  <c r="C76" i="39" s="1"/>
  <c r="U10" i="1"/>
  <c r="V14" i="1"/>
  <c r="U18" i="1"/>
  <c r="U14" i="1"/>
  <c r="E6" i="39"/>
  <c r="AA17" i="1"/>
  <c r="F12" i="39" s="1"/>
  <c r="E10" i="39"/>
  <c r="AB14" i="1"/>
  <c r="G9" i="39" s="1"/>
  <c r="AA13" i="1"/>
  <c r="F8" i="39" s="1"/>
  <c r="AB10" i="1"/>
  <c r="G5" i="39" s="1"/>
  <c r="AF11" i="1"/>
  <c r="AC9" i="1"/>
  <c r="H4" i="39" s="1"/>
  <c r="AB11" i="1"/>
  <c r="G6" i="39" s="1"/>
  <c r="AA11" i="1"/>
  <c r="F6" i="39" s="1"/>
  <c r="AB15" i="1"/>
  <c r="G10" i="39" s="1"/>
  <c r="AA14" i="1"/>
  <c r="F9" i="39" s="1"/>
  <c r="AC13" i="1"/>
  <c r="H8" i="39" s="1"/>
  <c r="W142" i="1"/>
  <c r="W135" i="1"/>
  <c r="X135" i="1" s="1"/>
  <c r="C85" i="39" s="1"/>
  <c r="W91" i="1"/>
  <c r="X91" i="1" s="1"/>
  <c r="C56" i="39" s="1"/>
  <c r="W90" i="1"/>
  <c r="X90" i="1" s="1"/>
  <c r="C55" i="39" s="1"/>
  <c r="W21" i="1"/>
  <c r="X21" i="1" s="1"/>
  <c r="C16" i="39" s="1"/>
  <c r="W10" i="1"/>
  <c r="W23" i="1"/>
  <c r="X23" i="1" s="1"/>
  <c r="C18" i="39" s="1"/>
  <c r="W96" i="1"/>
  <c r="X96" i="1" s="1"/>
  <c r="C61" i="39" s="1"/>
  <c r="X144" i="1"/>
  <c r="C94" i="39" s="1"/>
  <c r="N25" i="39"/>
  <c r="O25" i="39" s="1"/>
  <c r="Q25" i="39"/>
  <c r="R25" i="39" s="1"/>
  <c r="N21" i="39"/>
  <c r="O21" i="39" s="1"/>
  <c r="Q21" i="39"/>
  <c r="R21" i="39" s="1"/>
  <c r="W18" i="1"/>
  <c r="X18" i="1" s="1"/>
  <c r="C13" i="39" s="1"/>
  <c r="B13" i="39"/>
  <c r="Q10" i="39"/>
  <c r="N10" i="39"/>
  <c r="O10" i="39" s="1"/>
  <c r="Q6" i="39"/>
  <c r="R6" i="39" s="1"/>
  <c r="N6" i="39"/>
  <c r="Q43" i="39"/>
  <c r="R43" i="39" s="1"/>
  <c r="N43" i="39"/>
  <c r="O43" i="39" s="1"/>
  <c r="W93" i="1"/>
  <c r="B58" i="39"/>
  <c r="W100" i="1"/>
  <c r="B65" i="39"/>
  <c r="N84" i="39"/>
  <c r="O84" i="39" s="1"/>
  <c r="Q84" i="39"/>
  <c r="R84" i="39" s="1"/>
  <c r="W139" i="1"/>
  <c r="X139" i="1" s="1"/>
  <c r="C89" i="39" s="1"/>
  <c r="B89" i="39"/>
  <c r="W149" i="1"/>
  <c r="X149" i="1" s="1"/>
  <c r="C99" i="39" s="1"/>
  <c r="B99" i="39"/>
  <c r="W63" i="1"/>
  <c r="X63" i="1" s="1"/>
  <c r="C43" i="39" s="1"/>
  <c r="W31" i="1"/>
  <c r="X31" i="1" s="1"/>
  <c r="C26" i="39" s="1"/>
  <c r="B26" i="39"/>
  <c r="W28" i="1"/>
  <c r="X28" i="1" s="1"/>
  <c r="C23" i="39" s="1"/>
  <c r="B23" i="39"/>
  <c r="Q17" i="39"/>
  <c r="R17" i="39" s="1"/>
  <c r="N17" i="39"/>
  <c r="O17" i="39" s="1"/>
  <c r="W19" i="1"/>
  <c r="B14" i="39"/>
  <c r="W48" i="1"/>
  <c r="X48" i="1" s="1"/>
  <c r="C28" i="39" s="1"/>
  <c r="B28" i="39"/>
  <c r="N30" i="39"/>
  <c r="O30" i="39" s="1"/>
  <c r="Q30" i="39"/>
  <c r="R30" i="39" s="1"/>
  <c r="W51" i="1"/>
  <c r="X51" i="1" s="1"/>
  <c r="C31" i="39" s="1"/>
  <c r="B31" i="39"/>
  <c r="W53" i="1"/>
  <c r="X53" i="1" s="1"/>
  <c r="C33" i="39" s="1"/>
  <c r="B33" i="39"/>
  <c r="W57" i="1"/>
  <c r="B37" i="39"/>
  <c r="W60" i="1"/>
  <c r="X60" i="1" s="1"/>
  <c r="C40" i="39" s="1"/>
  <c r="B40" i="39"/>
  <c r="W62" i="1"/>
  <c r="B42" i="39"/>
  <c r="W67" i="1"/>
  <c r="X67" i="1" s="1"/>
  <c r="C47" i="39" s="1"/>
  <c r="B47" i="39"/>
  <c r="W68" i="1"/>
  <c r="X68" i="1" s="1"/>
  <c r="C48" i="39" s="1"/>
  <c r="B48" i="39"/>
  <c r="W69" i="1"/>
  <c r="X69" i="1" s="1"/>
  <c r="C49" i="39" s="1"/>
  <c r="B49" i="39"/>
  <c r="W70" i="1"/>
  <c r="X70" i="1" s="1"/>
  <c r="C50" i="39" s="1"/>
  <c r="B50" i="39"/>
  <c r="Q51" i="39"/>
  <c r="R51" i="39" s="1"/>
  <c r="N51" i="39"/>
  <c r="O51" i="39" s="1"/>
  <c r="W92" i="1"/>
  <c r="B57" i="39"/>
  <c r="W98" i="1"/>
  <c r="X98" i="1" s="1"/>
  <c r="C63" i="39" s="1"/>
  <c r="B63" i="39"/>
  <c r="W99" i="1"/>
  <c r="X99" i="1" s="1"/>
  <c r="C64" i="39" s="1"/>
  <c r="W102" i="1"/>
  <c r="B67" i="39"/>
  <c r="W104" i="1"/>
  <c r="X104" i="1" s="1"/>
  <c r="C69" i="39" s="1"/>
  <c r="B69" i="39"/>
  <c r="N72" i="39"/>
  <c r="O72" i="39" s="1"/>
  <c r="Q72" i="39"/>
  <c r="R72" i="39" s="1"/>
  <c r="W127" i="1"/>
  <c r="B77" i="39"/>
  <c r="W129" i="1"/>
  <c r="X129" i="1" s="1"/>
  <c r="C79" i="39" s="1"/>
  <c r="B79" i="39"/>
  <c r="N85" i="39"/>
  <c r="O85" i="39" s="1"/>
  <c r="Q85" i="39"/>
  <c r="R85" i="39" s="1"/>
  <c r="Q87" i="39"/>
  <c r="R87" i="39" s="1"/>
  <c r="N87" i="39"/>
  <c r="O87" i="39" s="1"/>
  <c r="N92" i="39"/>
  <c r="O92" i="39" s="1"/>
  <c r="Q92" i="39"/>
  <c r="R92" i="39" s="1"/>
  <c r="N100" i="39"/>
  <c r="O100" i="39" s="1"/>
  <c r="Q100" i="39"/>
  <c r="R100" i="39" s="1"/>
  <c r="W151" i="1"/>
  <c r="X151" i="1" s="1"/>
  <c r="C101" i="39" s="1"/>
  <c r="B101" i="39"/>
  <c r="N15" i="39"/>
  <c r="O15" i="39" s="1"/>
  <c r="Q15" i="39"/>
  <c r="R15" i="39" s="1"/>
  <c r="W52" i="1"/>
  <c r="X52" i="1" s="1"/>
  <c r="C32" i="39" s="1"/>
  <c r="B32" i="39"/>
  <c r="W58" i="1"/>
  <c r="B38" i="39"/>
  <c r="W89" i="1"/>
  <c r="X89" i="1" s="1"/>
  <c r="C54" i="39" s="1"/>
  <c r="B54" i="39"/>
  <c r="W108" i="1"/>
  <c r="X108" i="1" s="1"/>
  <c r="C73" i="39" s="1"/>
  <c r="B73" i="39"/>
  <c r="W130" i="1"/>
  <c r="X130" i="1" s="1"/>
  <c r="C80" i="39" s="1"/>
  <c r="B80" i="39"/>
  <c r="W29" i="1"/>
  <c r="B24" i="39"/>
  <c r="W25" i="1"/>
  <c r="X25" i="1" s="1"/>
  <c r="C20" i="39" s="1"/>
  <c r="B20" i="39"/>
  <c r="W14" i="1"/>
  <c r="B9" i="39"/>
  <c r="W12" i="1"/>
  <c r="X12" i="1" s="1"/>
  <c r="C7" i="39" s="1"/>
  <c r="B7" i="39"/>
  <c r="W47" i="1"/>
  <c r="X47" i="1" s="1"/>
  <c r="C27" i="39" s="1"/>
  <c r="B27" i="39"/>
  <c r="W55" i="1"/>
  <c r="X55" i="1" s="1"/>
  <c r="C35" i="39" s="1"/>
  <c r="B35" i="39"/>
  <c r="Q39" i="39"/>
  <c r="R39" i="39" s="1"/>
  <c r="N39" i="39"/>
  <c r="O39" i="39" s="1"/>
  <c r="W64" i="1"/>
  <c r="X64" i="1" s="1"/>
  <c r="C44" i="39" s="1"/>
  <c r="B44" i="39"/>
  <c r="W66" i="1"/>
  <c r="B46" i="39"/>
  <c r="W88" i="1"/>
  <c r="X88" i="1" s="1"/>
  <c r="C53" i="39" s="1"/>
  <c r="B53" i="39"/>
  <c r="Q55" i="39"/>
  <c r="R55" i="39" s="1"/>
  <c r="N55" i="39"/>
  <c r="O55" i="39" s="1"/>
  <c r="N56" i="39"/>
  <c r="O56" i="39" s="1"/>
  <c r="Q56" i="39"/>
  <c r="R56" i="39" s="1"/>
  <c r="N62" i="39"/>
  <c r="O62" i="39" s="1"/>
  <c r="Q62" i="39"/>
  <c r="R62" i="39" s="1"/>
  <c r="N64" i="39"/>
  <c r="O64" i="39" s="1"/>
  <c r="Q64" i="39"/>
  <c r="R64" i="39" s="1"/>
  <c r="N66" i="39"/>
  <c r="O66" i="39" s="1"/>
  <c r="Q66" i="39"/>
  <c r="R66" i="39" s="1"/>
  <c r="W103" i="1"/>
  <c r="B68" i="39"/>
  <c r="Q71" i="39"/>
  <c r="R71" i="39" s="1"/>
  <c r="N71" i="39"/>
  <c r="O71" i="39" s="1"/>
  <c r="Q75" i="39"/>
  <c r="R75" i="39" s="1"/>
  <c r="N75" i="39"/>
  <c r="O75" i="39" s="1"/>
  <c r="N76" i="39"/>
  <c r="O76" i="39" s="1"/>
  <c r="Q76" i="39"/>
  <c r="R76" i="39" s="1"/>
  <c r="N94" i="39"/>
  <c r="O94" i="39" s="1"/>
  <c r="Q94" i="39"/>
  <c r="R94" i="39" s="1"/>
  <c r="W145" i="1"/>
  <c r="X145" i="1" s="1"/>
  <c r="C95" i="39" s="1"/>
  <c r="B95" i="39"/>
  <c r="N96" i="39"/>
  <c r="O96" i="39" s="1"/>
  <c r="Q96" i="39"/>
  <c r="R96" i="39" s="1"/>
  <c r="W27" i="1"/>
  <c r="X27" i="1" s="1"/>
  <c r="C22" i="39" s="1"/>
  <c r="B22" i="39"/>
  <c r="W16" i="1"/>
  <c r="X16" i="1" s="1"/>
  <c r="C11" i="39" s="1"/>
  <c r="B11" i="39"/>
  <c r="W105" i="1"/>
  <c r="X105" i="1" s="1"/>
  <c r="C70" i="39" s="1"/>
  <c r="B70" i="39"/>
  <c r="W131" i="1"/>
  <c r="B81" i="39"/>
  <c r="W133" i="1"/>
  <c r="X133" i="1" s="1"/>
  <c r="C83" i="39" s="1"/>
  <c r="B83" i="39"/>
  <c r="W138" i="1"/>
  <c r="B88" i="39"/>
  <c r="W11" i="1"/>
  <c r="W24" i="1"/>
  <c r="X24" i="1" s="1"/>
  <c r="C19" i="39" s="1"/>
  <c r="B19" i="39"/>
  <c r="Q18" i="39"/>
  <c r="R18" i="39" s="1"/>
  <c r="N18" i="39"/>
  <c r="O18" i="39" s="1"/>
  <c r="Q16" i="39"/>
  <c r="R16" i="39" s="1"/>
  <c r="N16" i="39"/>
  <c r="O16" i="39" s="1"/>
  <c r="W17" i="1"/>
  <c r="B12" i="39"/>
  <c r="Q8" i="39"/>
  <c r="R8" i="39" s="1"/>
  <c r="N8" i="39"/>
  <c r="Q5" i="39"/>
  <c r="N5" i="39"/>
  <c r="Q29" i="39"/>
  <c r="R29" i="39" s="1"/>
  <c r="N29" i="39"/>
  <c r="O29" i="39" s="1"/>
  <c r="W54" i="1"/>
  <c r="B34" i="39"/>
  <c r="W56" i="1"/>
  <c r="X56" i="1" s="1"/>
  <c r="C36" i="39" s="1"/>
  <c r="B36" i="39"/>
  <c r="W61" i="1"/>
  <c r="X61" i="1" s="1"/>
  <c r="C41" i="39" s="1"/>
  <c r="B41" i="39"/>
  <c r="Q45" i="39"/>
  <c r="R45" i="39" s="1"/>
  <c r="N45" i="39"/>
  <c r="O45" i="39" s="1"/>
  <c r="W87" i="1"/>
  <c r="X87" i="1" s="1"/>
  <c r="C52" i="39" s="1"/>
  <c r="B52" i="39"/>
  <c r="W94" i="1"/>
  <c r="X94" i="1" s="1"/>
  <c r="C59" i="39" s="1"/>
  <c r="B59" i="39"/>
  <c r="W95" i="1"/>
  <c r="X95" i="1" s="1"/>
  <c r="C60" i="39" s="1"/>
  <c r="B60" i="39"/>
  <c r="Q61" i="39"/>
  <c r="R61" i="39" s="1"/>
  <c r="N61" i="39"/>
  <c r="O61" i="39" s="1"/>
  <c r="W109" i="1"/>
  <c r="X109" i="1" s="1"/>
  <c r="C74" i="39" s="1"/>
  <c r="B74" i="39"/>
  <c r="N78" i="39"/>
  <c r="O78" i="39" s="1"/>
  <c r="Q78" i="39"/>
  <c r="R78" i="39" s="1"/>
  <c r="W132" i="1"/>
  <c r="X132" i="1" s="1"/>
  <c r="C82" i="39" s="1"/>
  <c r="B82" i="39"/>
  <c r="W136" i="1"/>
  <c r="X136" i="1" s="1"/>
  <c r="C86" i="39" s="1"/>
  <c r="B86" i="39"/>
  <c r="W140" i="1"/>
  <c r="X140" i="1" s="1"/>
  <c r="C90" i="39" s="1"/>
  <c r="B90" i="39"/>
  <c r="Q91" i="39"/>
  <c r="R91" i="39" s="1"/>
  <c r="N91" i="39"/>
  <c r="O91" i="39" s="1"/>
  <c r="W143" i="1"/>
  <c r="X143" i="1" s="1"/>
  <c r="C93" i="39" s="1"/>
  <c r="B93" i="39"/>
  <c r="W147" i="1"/>
  <c r="B97" i="39"/>
  <c r="Q98" i="39"/>
  <c r="R98" i="39" s="1"/>
  <c r="N98" i="39"/>
  <c r="O98" i="39" s="1"/>
  <c r="U8" i="1"/>
  <c r="U7" i="1"/>
  <c r="V7" i="1"/>
  <c r="AA9" i="1"/>
  <c r="F4" i="39" s="1"/>
  <c r="E4" i="39"/>
  <c r="AF9" i="1"/>
  <c r="AB9" i="1"/>
  <c r="G4" i="39" s="1"/>
  <c r="Q4" i="39"/>
  <c r="R4" i="39" s="1"/>
  <c r="N4" i="39"/>
  <c r="N3" i="39"/>
  <c r="Q3" i="39"/>
  <c r="R3" i="39" s="1"/>
  <c r="AA8" i="1"/>
  <c r="F3" i="39" s="1"/>
  <c r="N2" i="39"/>
  <c r="Q2" i="39"/>
  <c r="AC7" i="1"/>
  <c r="H2" i="39" s="1"/>
  <c r="W50" i="1"/>
  <c r="X50" i="1" s="1"/>
  <c r="C30" i="39" s="1"/>
  <c r="W13" i="1"/>
  <c r="X13" i="1" s="1"/>
  <c r="C8" i="39" s="1"/>
  <c r="W8" i="1"/>
  <c r="W20" i="1"/>
  <c r="X20" i="1" s="1"/>
  <c r="C15" i="39" s="1"/>
  <c r="W107" i="1"/>
  <c r="W71" i="1"/>
  <c r="W65" i="1"/>
  <c r="X65" i="1" s="1"/>
  <c r="C45" i="39" s="1"/>
  <c r="W110" i="1"/>
  <c r="X110" i="1" s="1"/>
  <c r="C75" i="39" s="1"/>
  <c r="W7" i="1"/>
  <c r="W134" i="1"/>
  <c r="W26" i="1"/>
  <c r="X26" i="1" s="1"/>
  <c r="C21" i="39" s="1"/>
  <c r="W148" i="1"/>
  <c r="X148" i="1" s="1"/>
  <c r="C98" i="39" s="1"/>
  <c r="W59" i="1"/>
  <c r="W30" i="1"/>
  <c r="X30" i="1" s="1"/>
  <c r="C25" i="39" s="1"/>
  <c r="W22" i="1"/>
  <c r="X22" i="1" s="1"/>
  <c r="C17" i="39" s="1"/>
  <c r="W15" i="1"/>
  <c r="X15" i="1" s="1"/>
  <c r="C10" i="39" s="1"/>
  <c r="W49" i="1"/>
  <c r="X49" i="1" s="1"/>
  <c r="C29" i="39" s="1"/>
  <c r="W9" i="1"/>
  <c r="W137" i="1"/>
  <c r="X137" i="1" s="1"/>
  <c r="C87" i="39" s="1"/>
  <c r="X66" i="1" l="1"/>
  <c r="C46" i="39" s="1"/>
  <c r="X150" i="1"/>
  <c r="C100" i="39" s="1"/>
  <c r="X17" i="1"/>
  <c r="C12" i="39" s="1"/>
  <c r="X59" i="1"/>
  <c r="C39" i="39" s="1"/>
  <c r="X127" i="1"/>
  <c r="C77" i="39" s="1"/>
  <c r="X147" i="1"/>
  <c r="C97" i="39" s="1"/>
  <c r="X19" i="1"/>
  <c r="C14" i="39" s="1"/>
  <c r="X58" i="1"/>
  <c r="C38" i="39" s="1"/>
  <c r="X29" i="1"/>
  <c r="C24" i="39" s="1"/>
  <c r="X92" i="1"/>
  <c r="C57" i="39" s="1"/>
  <c r="X10" i="1"/>
  <c r="C5" i="39" s="1"/>
  <c r="X11" i="1"/>
  <c r="C6" i="39" s="1"/>
  <c r="X93" i="1"/>
  <c r="C58" i="39" s="1"/>
  <c r="X138" i="1"/>
  <c r="C88" i="39" s="1"/>
  <c r="X100" i="1"/>
  <c r="C65" i="39" s="1"/>
  <c r="X54" i="1"/>
  <c r="C34" i="39" s="1"/>
  <c r="X142" i="1"/>
  <c r="C92" i="39" s="1"/>
  <c r="X107" i="1"/>
  <c r="C72" i="39" s="1"/>
  <c r="X103" i="1"/>
  <c r="C68" i="39" s="1"/>
  <c r="X8" i="1"/>
  <c r="C3" i="39" s="1"/>
  <c r="X62" i="1"/>
  <c r="C42" i="39" s="1"/>
  <c r="X9" i="1"/>
  <c r="C4" i="39" s="1"/>
  <c r="X134" i="1"/>
  <c r="C84" i="39" s="1"/>
  <c r="X7" i="1"/>
  <c r="C2" i="39" s="1"/>
  <c r="X131" i="1"/>
  <c r="C81" i="39" s="1"/>
  <c r="X146" i="1"/>
  <c r="C96" i="39" s="1"/>
  <c r="X102" i="1"/>
  <c r="C67" i="39" s="1"/>
  <c r="X71" i="1"/>
  <c r="C51" i="39" s="1"/>
  <c r="X57" i="1"/>
  <c r="C37" i="39" s="1"/>
  <c r="X14" i="1"/>
  <c r="C9" i="39" s="1"/>
  <c r="N63" i="39"/>
  <c r="O63" i="39" s="1"/>
  <c r="Q63" i="39"/>
  <c r="R63" i="39" s="1"/>
  <c r="N49" i="39"/>
  <c r="O49" i="39" s="1"/>
  <c r="Q49" i="39"/>
  <c r="R49" i="39" s="1"/>
  <c r="N47" i="39"/>
  <c r="O47" i="39" s="1"/>
  <c r="Q47" i="39"/>
  <c r="R47" i="39" s="1"/>
  <c r="N40" i="39"/>
  <c r="O40" i="39" s="1"/>
  <c r="Q40" i="39"/>
  <c r="R40" i="39" s="1"/>
  <c r="Q33" i="39"/>
  <c r="R33" i="39" s="1"/>
  <c r="N33" i="39"/>
  <c r="O33" i="39" s="1"/>
  <c r="Q14" i="39"/>
  <c r="R14" i="39" s="1"/>
  <c r="N14" i="39"/>
  <c r="O14" i="39" s="1"/>
  <c r="Q23" i="39"/>
  <c r="R23" i="39" s="1"/>
  <c r="N23" i="39"/>
  <c r="O23" i="39" s="1"/>
  <c r="Q89" i="39"/>
  <c r="R89" i="39" s="1"/>
  <c r="N89" i="39"/>
  <c r="O89" i="39" s="1"/>
  <c r="Q65" i="39"/>
  <c r="R65" i="39" s="1"/>
  <c r="N65" i="39"/>
  <c r="O65" i="39" s="1"/>
  <c r="N36" i="39"/>
  <c r="O36" i="39" s="1"/>
  <c r="Q36" i="39"/>
  <c r="R36" i="39" s="1"/>
  <c r="Q19" i="39"/>
  <c r="R19" i="39" s="1"/>
  <c r="N19" i="39"/>
  <c r="O19" i="39" s="1"/>
  <c r="N83" i="39"/>
  <c r="O83" i="39" s="1"/>
  <c r="Q83" i="39"/>
  <c r="R83" i="39" s="1"/>
  <c r="Q70" i="39"/>
  <c r="R70" i="39" s="1"/>
  <c r="N70" i="39"/>
  <c r="O70" i="39" s="1"/>
  <c r="Q22" i="39"/>
  <c r="R22" i="39" s="1"/>
  <c r="N22" i="39"/>
  <c r="O22" i="39" s="1"/>
  <c r="Q95" i="39"/>
  <c r="R95" i="39" s="1"/>
  <c r="N95" i="39"/>
  <c r="O95" i="39" s="1"/>
  <c r="Q46" i="39"/>
  <c r="R46" i="39" s="1"/>
  <c r="N46" i="39"/>
  <c r="O46" i="39" s="1"/>
  <c r="Q27" i="39"/>
  <c r="R27" i="39" s="1"/>
  <c r="N27" i="39"/>
  <c r="O27" i="39" s="1"/>
  <c r="Q9" i="39"/>
  <c r="R9" i="39" s="1"/>
  <c r="N9" i="39"/>
  <c r="N24" i="39"/>
  <c r="O24" i="39" s="1"/>
  <c r="Q24" i="39"/>
  <c r="R24" i="39" s="1"/>
  <c r="Q73" i="39"/>
  <c r="R73" i="39" s="1"/>
  <c r="N73" i="39"/>
  <c r="O73" i="39" s="1"/>
  <c r="Q38" i="39"/>
  <c r="R38" i="39" s="1"/>
  <c r="N38" i="39"/>
  <c r="O38" i="39" s="1"/>
  <c r="Q79" i="39"/>
  <c r="R79" i="39" s="1"/>
  <c r="N79" i="39"/>
  <c r="O79" i="39" s="1"/>
  <c r="N67" i="39"/>
  <c r="O67" i="39" s="1"/>
  <c r="Q67" i="39"/>
  <c r="R67" i="39" s="1"/>
  <c r="N97" i="39"/>
  <c r="O97" i="39" s="1"/>
  <c r="Q97" i="39"/>
  <c r="R97" i="39" s="1"/>
  <c r="N86" i="39"/>
  <c r="O86" i="39" s="1"/>
  <c r="Q86" i="39"/>
  <c r="R86" i="39" s="1"/>
  <c r="N59" i="39"/>
  <c r="O59" i="39" s="1"/>
  <c r="Q59" i="39"/>
  <c r="R59" i="39" s="1"/>
  <c r="N93" i="39"/>
  <c r="O93" i="39" s="1"/>
  <c r="Q93" i="39"/>
  <c r="R93" i="39" s="1"/>
  <c r="Q90" i="39"/>
  <c r="R90" i="39" s="1"/>
  <c r="N90" i="39"/>
  <c r="O90" i="39" s="1"/>
  <c r="Q82" i="39"/>
  <c r="R82" i="39" s="1"/>
  <c r="N82" i="39"/>
  <c r="O82" i="39" s="1"/>
  <c r="Q74" i="39"/>
  <c r="R74" i="39" s="1"/>
  <c r="N74" i="39"/>
  <c r="O74" i="39" s="1"/>
  <c r="N60" i="39"/>
  <c r="O60" i="39" s="1"/>
  <c r="Q60" i="39"/>
  <c r="R60" i="39" s="1"/>
  <c r="N52" i="39"/>
  <c r="O52" i="39" s="1"/>
  <c r="Q52" i="39"/>
  <c r="R52" i="39" s="1"/>
  <c r="N41" i="39"/>
  <c r="O41" i="39" s="1"/>
  <c r="Q41" i="39"/>
  <c r="R41" i="39" s="1"/>
  <c r="N34" i="39"/>
  <c r="O34" i="39" s="1"/>
  <c r="Q34" i="39"/>
  <c r="R34" i="39" s="1"/>
  <c r="Q12" i="39"/>
  <c r="R12" i="39" s="1"/>
  <c r="N12" i="39"/>
  <c r="Q57" i="39"/>
  <c r="R57" i="39" s="1"/>
  <c r="N57" i="39"/>
  <c r="O57" i="39" s="1"/>
  <c r="Q50" i="39"/>
  <c r="R50" i="39" s="1"/>
  <c r="N50" i="39"/>
  <c r="O50" i="39" s="1"/>
  <c r="N48" i="39"/>
  <c r="O48" i="39" s="1"/>
  <c r="Q48" i="39"/>
  <c r="R48" i="39" s="1"/>
  <c r="Q42" i="39"/>
  <c r="R42" i="39" s="1"/>
  <c r="N42" i="39"/>
  <c r="O42" i="39" s="1"/>
  <c r="N37" i="39"/>
  <c r="O37" i="39" s="1"/>
  <c r="Q37" i="39"/>
  <c r="R37" i="39" s="1"/>
  <c r="Q31" i="39"/>
  <c r="R31" i="39" s="1"/>
  <c r="N31" i="39"/>
  <c r="O31" i="39" s="1"/>
  <c r="N28" i="39"/>
  <c r="O28" i="39" s="1"/>
  <c r="Q28" i="39"/>
  <c r="R28" i="39" s="1"/>
  <c r="N26" i="39"/>
  <c r="O26" i="39" s="1"/>
  <c r="Q26" i="39"/>
  <c r="R26" i="39" s="1"/>
  <c r="N99" i="39"/>
  <c r="O99" i="39" s="1"/>
  <c r="Q99" i="39"/>
  <c r="R99" i="39" s="1"/>
  <c r="Q58" i="39"/>
  <c r="R58" i="39" s="1"/>
  <c r="N58" i="39"/>
  <c r="O58" i="39" s="1"/>
  <c r="Q13" i="39"/>
  <c r="R13" i="39" s="1"/>
  <c r="N13" i="39"/>
  <c r="O13" i="39" s="1"/>
  <c r="N88" i="39"/>
  <c r="O88" i="39" s="1"/>
  <c r="Q88" i="39"/>
  <c r="R88" i="39" s="1"/>
  <c r="N81" i="39"/>
  <c r="O81" i="39" s="1"/>
  <c r="Q81" i="39"/>
  <c r="R81" i="39" s="1"/>
  <c r="N11" i="39"/>
  <c r="O11" i="39" s="1"/>
  <c r="Q11" i="39"/>
  <c r="N68" i="39"/>
  <c r="O68" i="39" s="1"/>
  <c r="Q68" i="39"/>
  <c r="R68" i="39" s="1"/>
  <c r="N53" i="39"/>
  <c r="O53" i="39" s="1"/>
  <c r="Q53" i="39"/>
  <c r="R53" i="39" s="1"/>
  <c r="N44" i="39"/>
  <c r="O44" i="39" s="1"/>
  <c r="Q44" i="39"/>
  <c r="R44" i="39" s="1"/>
  <c r="N35" i="39"/>
  <c r="O35" i="39" s="1"/>
  <c r="Q35" i="39"/>
  <c r="R35" i="39" s="1"/>
  <c r="N7" i="39"/>
  <c r="Q7" i="39"/>
  <c r="R7" i="39" s="1"/>
  <c r="N20" i="39"/>
  <c r="O20" i="39" s="1"/>
  <c r="Q20" i="39"/>
  <c r="R20" i="39" s="1"/>
  <c r="N80" i="39"/>
  <c r="O80" i="39" s="1"/>
  <c r="Q80" i="39"/>
  <c r="R80" i="39" s="1"/>
  <c r="Q54" i="39"/>
  <c r="R54" i="39" s="1"/>
  <c r="N54" i="39"/>
  <c r="O54" i="39" s="1"/>
  <c r="N32" i="39"/>
  <c r="O32" i="39" s="1"/>
  <c r="Q32" i="39"/>
  <c r="R32" i="39" s="1"/>
  <c r="N101" i="39"/>
  <c r="O101" i="39" s="1"/>
  <c r="Q101" i="39"/>
  <c r="R101" i="39" s="1"/>
  <c r="N77" i="39"/>
  <c r="O77" i="39" s="1"/>
  <c r="Q77" i="39"/>
  <c r="R77" i="39" s="1"/>
  <c r="Q69" i="39"/>
  <c r="R69" i="39" s="1"/>
  <c r="N69" i="39"/>
  <c r="O69" i="39" s="1"/>
  <c r="R2" i="39" l="1"/>
  <c r="O2" i="39"/>
  <c r="R5" i="39"/>
  <c r="O9" i="39"/>
  <c r="R10" i="39"/>
  <c r="O7" i="39"/>
  <c r="O8" i="39"/>
  <c r="O5" i="39"/>
  <c r="O6" i="39"/>
  <c r="R11" i="39"/>
  <c r="O12" i="39"/>
  <c r="O3" i="39"/>
  <c r="O4" i="39"/>
  <c r="S2" i="39" l="1"/>
  <c r="C10" i="38" s="1"/>
  <c r="P2" i="39"/>
  <c r="C9" i="38" s="1"/>
  <c r="C11" i="38" l="1"/>
  <c r="D13" i="36" s="1"/>
  <c r="H12" i="36" l="1"/>
  <c r="J12" i="36" s="1"/>
  <c r="J14" i="36" s="1"/>
  <c r="F6" i="36" s="1"/>
</calcChain>
</file>

<file path=xl/comments1.xml><?xml version="1.0" encoding="utf-8"?>
<comments xmlns="http://schemas.openxmlformats.org/spreadsheetml/2006/main">
  <authors>
    <author>soshiis</author>
    <author>MSATO</author>
  </authors>
  <commentList>
    <comment ref="AA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Ａｔｈｌｅ３２用データ作成者が入力してください
</t>
        </r>
      </text>
    </comment>
    <comment ref="G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H27.4.2からH28.10.7までの間に出した公認最高記録を記入すること。</t>
        </r>
      </text>
    </comment>
    <comment ref="AB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1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  <comment ref="G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  <comment ref="G8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8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  <comment ref="G1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1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</commentList>
</comments>
</file>

<file path=xl/sharedStrings.xml><?xml version="1.0" encoding="utf-8"?>
<sst xmlns="http://schemas.openxmlformats.org/spreadsheetml/2006/main" count="3156" uniqueCount="1886">
  <si>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</si>
  <si>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</si>
  <si>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</si>
  <si>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</si>
  <si>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</si>
  <si>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</si>
  <si>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</si>
  <si>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</si>
  <si>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</si>
  <si>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公認最高記録</t>
    <rPh sb="0" eb="2">
      <t>コウニン</t>
    </rPh>
    <rPh sb="2" eb="4">
      <t>サイコウ</t>
    </rPh>
    <rPh sb="4" eb="6">
      <t>キロク</t>
    </rPh>
    <phoneticPr fontId="1"/>
  </si>
  <si>
    <t>ﾌﾘｶﾞﾅ</t>
    <phoneticPr fontId="1"/>
  </si>
  <si>
    <t>漢字・ほか</t>
    <rPh sb="0" eb="2">
      <t>カンジ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</si>
  <si>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</si>
  <si>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連絡用
e-mailアドレス</t>
    <phoneticPr fontId="1"/>
  </si>
  <si>
    <t>印</t>
    <rPh sb="0" eb="1">
      <t>イン</t>
    </rPh>
    <phoneticPr fontId="1"/>
  </si>
  <si>
    <t>記載責任者</t>
    <rPh sb="0" eb="2">
      <t>キサイ</t>
    </rPh>
    <rPh sb="2" eb="5">
      <t>セキニンシャ</t>
    </rPh>
    <phoneticPr fontId="1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</si>
  <si>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</si>
  <si>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</si>
  <si>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校 長</t>
    <rPh sb="0" eb="1">
      <t>コウ</t>
    </rPh>
    <rPh sb="2" eb="3">
      <t>チョウ</t>
    </rPh>
    <phoneticPr fontId="1"/>
  </si>
  <si>
    <t>DB</t>
    <phoneticPr fontId="1"/>
  </si>
  <si>
    <t>記録</t>
    <rPh sb="0" eb="2">
      <t>キロク</t>
    </rPh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</si>
  <si>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</si>
  <si>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</si>
  <si>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</si>
  <si>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</si>
  <si>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</si>
  <si>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</si>
  <si>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</si>
  <si>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060004</t>
  </si>
  <si>
    <t>米沢市陸協</t>
  </si>
  <si>
    <t>060001</t>
  </si>
  <si>
    <t>南陽東置賜陸協</t>
  </si>
  <si>
    <t>060012</t>
  </si>
  <si>
    <t>西置賜地区陸協</t>
    <rPh sb="3" eb="5">
      <t>チク</t>
    </rPh>
    <phoneticPr fontId="2"/>
  </si>
  <si>
    <t>060049</t>
  </si>
  <si>
    <t>協同薬品</t>
  </si>
  <si>
    <t>060006</t>
  </si>
  <si>
    <t>上山市陸協</t>
  </si>
  <si>
    <t>060007</t>
  </si>
  <si>
    <t>山形市陸協</t>
  </si>
  <si>
    <t>060019</t>
  </si>
  <si>
    <t>060013</t>
  </si>
  <si>
    <t>西村山地区陸協</t>
    <rPh sb="3" eb="5">
      <t>チク</t>
    </rPh>
    <phoneticPr fontId="2"/>
  </si>
  <si>
    <t>060014</t>
  </si>
  <si>
    <t>北村山地区陸協</t>
    <rPh sb="3" eb="5">
      <t>チク</t>
    </rPh>
    <phoneticPr fontId="2"/>
  </si>
  <si>
    <t>060008</t>
  </si>
  <si>
    <t>鶴岡市陸協</t>
  </si>
  <si>
    <t>060047</t>
  </si>
  <si>
    <t>060016</t>
  </si>
  <si>
    <t>酒田市陸協</t>
  </si>
  <si>
    <t>060030</t>
  </si>
  <si>
    <t>神町自衛隊</t>
  </si>
  <si>
    <t>060037</t>
  </si>
  <si>
    <t>060023</t>
  </si>
  <si>
    <t>山形市役所</t>
  </si>
  <si>
    <t>060046</t>
  </si>
  <si>
    <t>山形市体協</t>
    <rPh sb="0" eb="3">
      <t>ヤマガタシ</t>
    </rPh>
    <rPh sb="3" eb="4">
      <t>タイ</t>
    </rPh>
    <rPh sb="4" eb="5">
      <t>キョウ</t>
    </rPh>
    <phoneticPr fontId="2"/>
  </si>
  <si>
    <t>060034</t>
  </si>
  <si>
    <t>高畠ワイン</t>
  </si>
  <si>
    <t>060002</t>
  </si>
  <si>
    <t>新庄地区陸協</t>
  </si>
  <si>
    <t>060048</t>
  </si>
  <si>
    <t>060039</t>
  </si>
  <si>
    <t>日新製薬</t>
  </si>
  <si>
    <t>060040</t>
  </si>
  <si>
    <t>060041</t>
  </si>
  <si>
    <t>060042</t>
  </si>
  <si>
    <t>060029</t>
  </si>
  <si>
    <t>山形大</t>
  </si>
  <si>
    <t>東北文教大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</si>
  <si>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</si>
  <si>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</si>
  <si>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</si>
  <si>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</si>
  <si>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</si>
  <si>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</si>
  <si>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</si>
  <si>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</si>
  <si>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</si>
  <si>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</si>
  <si>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</si>
  <si>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</si>
  <si>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</si>
  <si>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</si>
  <si>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</si>
  <si>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</si>
  <si>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</si>
  <si>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</si>
  <si>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</si>
  <si>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063452</t>
  </si>
  <si>
    <t>山形聾高</t>
  </si>
  <si>
    <t>063501</t>
  </si>
  <si>
    <t>山形城北高</t>
  </si>
  <si>
    <t>063502</t>
  </si>
  <si>
    <t>山形学院高</t>
  </si>
  <si>
    <t>063503</t>
  </si>
  <si>
    <t>日大山形高</t>
  </si>
  <si>
    <t>063504</t>
  </si>
  <si>
    <t>山形明正高</t>
  </si>
  <si>
    <t>063505</t>
  </si>
  <si>
    <t>063506</t>
  </si>
  <si>
    <t>山本学園高</t>
  </si>
  <si>
    <t>063507</t>
  </si>
  <si>
    <t>東海大山形高</t>
  </si>
  <si>
    <t>063126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</si>
  <si>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</si>
  <si>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</si>
  <si>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</si>
  <si>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</si>
  <si>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</si>
  <si>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</si>
  <si>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</si>
  <si>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</si>
  <si>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</si>
  <si>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063508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</si>
  <si>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</si>
  <si>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</si>
  <si>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</si>
  <si>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2"/>
  </si>
  <si>
    <t>063127</t>
  </si>
  <si>
    <t>米沢興譲館高</t>
  </si>
  <si>
    <t>063128</t>
  </si>
  <si>
    <t>米沢東高</t>
  </si>
  <si>
    <t>063509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</si>
  <si>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</si>
  <si>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</si>
  <si>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</si>
  <si>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</si>
  <si>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</si>
  <si>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</si>
  <si>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</si>
  <si>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</si>
  <si>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</si>
  <si>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</si>
  <si>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</si>
  <si>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</si>
  <si>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063130</t>
  </si>
  <si>
    <t>米沢商高</t>
  </si>
  <si>
    <t>063510</t>
  </si>
  <si>
    <t>米沢中央高</t>
  </si>
  <si>
    <t>063137</t>
  </si>
  <si>
    <t>荒砥高</t>
  </si>
  <si>
    <t>063129</t>
  </si>
  <si>
    <t>米沢工高</t>
  </si>
  <si>
    <t>063139</t>
  </si>
  <si>
    <t>鶴岡南高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</si>
  <si>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</si>
  <si>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</si>
  <si>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</si>
  <si>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</si>
  <si>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</si>
  <si>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</si>
  <si>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</si>
  <si>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063513</t>
  </si>
  <si>
    <t>鶴岡東高</t>
  </si>
  <si>
    <t>063091</t>
  </si>
  <si>
    <t>鶴岡高専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</si>
  <si>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</si>
  <si>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2"/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</si>
  <si>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</si>
  <si>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</si>
  <si>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</si>
  <si>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</si>
  <si>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</si>
  <si>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</si>
  <si>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</si>
  <si>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</si>
  <si>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063515</t>
  </si>
  <si>
    <t>酒田南高</t>
  </si>
  <si>
    <t>063514</t>
  </si>
  <si>
    <t>天真学園高</t>
  </si>
  <si>
    <t>酒田西高定</t>
    <rPh sb="1" eb="2">
      <t>タ</t>
    </rPh>
    <rPh sb="3" eb="4">
      <t>コウ</t>
    </rPh>
    <phoneticPr fontId="2"/>
  </si>
  <si>
    <t>064124</t>
  </si>
  <si>
    <t>米沢工高定</t>
    <rPh sb="0" eb="2">
      <t>ヨネザワ</t>
    </rPh>
    <rPh sb="3" eb="4">
      <t>コウ</t>
    </rPh>
    <phoneticPr fontId="2"/>
  </si>
  <si>
    <t>064121</t>
  </si>
  <si>
    <t>064122</t>
  </si>
  <si>
    <t>霞城学園高IV</t>
    <rPh sb="2" eb="4">
      <t>ガクエン</t>
    </rPh>
    <rPh sb="4" eb="5">
      <t>コウ</t>
    </rPh>
    <phoneticPr fontId="2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</si>
  <si>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</si>
  <si>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</si>
  <si>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</si>
  <si>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</si>
  <si>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</si>
  <si>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</si>
  <si>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</si>
  <si>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</si>
  <si>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</si>
  <si>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</si>
  <si>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</si>
  <si>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</si>
  <si>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</si>
  <si>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</si>
  <si>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</si>
  <si>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</si>
  <si>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</si>
  <si>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</si>
  <si>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</si>
  <si>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</si>
  <si>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</si>
  <si>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</si>
  <si>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</si>
  <si>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</si>
  <si>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</si>
  <si>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</si>
  <si>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</si>
  <si>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</si>
  <si>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</si>
  <si>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</si>
  <si>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</si>
  <si>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</si>
  <si>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</si>
  <si>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</si>
  <si>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</si>
  <si>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</si>
  <si>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</si>
  <si>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</si>
  <si>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</si>
  <si>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</si>
  <si>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</si>
  <si>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</si>
  <si>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</si>
  <si>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</si>
  <si>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</si>
  <si>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</si>
  <si>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</si>
  <si>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</si>
  <si>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</si>
  <si>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</si>
  <si>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</si>
  <si>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</si>
  <si>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</si>
  <si>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</si>
  <si>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</si>
  <si>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山形大附中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</si>
  <si>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</si>
  <si>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</si>
  <si>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</si>
  <si>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</si>
  <si>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</si>
  <si>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</si>
  <si>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</si>
  <si>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</si>
  <si>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</si>
  <si>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</si>
  <si>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</si>
  <si>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</si>
  <si>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</si>
  <si>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</si>
  <si>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</si>
  <si>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</si>
  <si>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</si>
  <si>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</si>
  <si>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</si>
  <si>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</si>
  <si>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</si>
  <si>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</si>
  <si>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</si>
  <si>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</si>
  <si>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</si>
  <si>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</si>
  <si>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</si>
  <si>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</si>
  <si>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</si>
  <si>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</si>
  <si>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</si>
  <si>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</si>
  <si>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</si>
  <si>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</si>
  <si>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</si>
  <si>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</si>
  <si>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</si>
  <si>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</si>
  <si>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</si>
  <si>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</si>
  <si>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</si>
  <si>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</si>
  <si>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</si>
  <si>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</si>
  <si>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</si>
  <si>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</si>
  <si>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</si>
  <si>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</si>
  <si>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</si>
  <si>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</si>
  <si>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</si>
  <si>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</si>
  <si>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</si>
  <si>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</si>
  <si>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</si>
  <si>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</si>
  <si>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</si>
  <si>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</si>
  <si>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</si>
  <si>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</si>
  <si>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</si>
  <si>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</si>
  <si>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</si>
  <si>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</si>
  <si>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</si>
  <si>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</si>
  <si>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</si>
  <si>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</si>
  <si>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</si>
  <si>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</si>
  <si>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</si>
  <si>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</si>
  <si>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</si>
  <si>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</si>
  <si>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</si>
  <si>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063140</t>
  </si>
  <si>
    <t>鶴岡北高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</si>
  <si>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</si>
  <si>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</si>
  <si>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</si>
  <si>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</si>
  <si>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</si>
  <si>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</si>
  <si>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</si>
  <si>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</si>
  <si>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</si>
  <si>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</si>
  <si>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</si>
  <si>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</si>
  <si>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</si>
  <si>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1"/>
  </si>
  <si>
    <t>申込み所属</t>
    <rPh sb="0" eb="2">
      <t>モウシコ</t>
    </rPh>
    <rPh sb="3" eb="5">
      <t>ショゾク</t>
    </rPh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</si>
  <si>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</si>
  <si>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</si>
  <si>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</si>
  <si>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</si>
  <si>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種目(申込)</t>
    <rPh sb="0" eb="2">
      <t>シュモク</t>
    </rPh>
    <rPh sb="3" eb="5">
      <t>モウシコ</t>
    </rPh>
    <phoneticPr fontId="1"/>
  </si>
  <si>
    <t>ZK</t>
  </si>
  <si>
    <t>N2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</si>
  <si>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</si>
  <si>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</si>
  <si>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</si>
  <si>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</si>
  <si>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</si>
  <si>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</si>
  <si>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</si>
  <si>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</si>
  <si>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</si>
  <si>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</si>
  <si>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</si>
  <si>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</si>
  <si>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</si>
  <si>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</si>
  <si>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</si>
  <si>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</si>
  <si>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</si>
  <si>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種目名カナ</t>
  </si>
  <si>
    <t>正式種目名</t>
  </si>
  <si>
    <t>種目名</t>
  </si>
  <si>
    <t>単位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</si>
  <si>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</si>
  <si>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</si>
  <si>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</si>
  <si>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</si>
  <si>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</si>
  <si>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</si>
  <si>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</si>
  <si>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</si>
  <si>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</si>
  <si>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</si>
  <si>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</si>
  <si>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</si>
  <si>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</si>
  <si>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</si>
  <si>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</si>
  <si>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</si>
  <si>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</si>
  <si>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</si>
  <si>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</si>
  <si>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</si>
  <si>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</si>
  <si>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</si>
  <si>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</si>
  <si>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</si>
  <si>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</si>
  <si>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ﾀﾞﾝｼﾁｭｳｶﾞｸ 110mH (0.914m)</t>
  </si>
  <si>
    <t>ﾀﾞﾝｼ 400mH (0.914m)</t>
  </si>
  <si>
    <t>ｼﾞｮｼﾁｭｳｶﾞｸ 100mH (0.762m)</t>
  </si>
  <si>
    <t>ｼﾞｮｼ 400mH (0.762m)</t>
  </si>
  <si>
    <t>2000mｼｮｳｶﾞｲ</t>
  </si>
  <si>
    <t>3000mｼｮｳｶﾞｲ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</si>
  <si>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</si>
  <si>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</si>
  <si>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</si>
  <si>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</si>
  <si>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</si>
  <si>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</si>
  <si>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</si>
  <si>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</si>
  <si>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</si>
  <si>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</si>
  <si>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</si>
  <si>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</si>
  <si>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</si>
  <si>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</si>
  <si>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</si>
  <si>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</si>
  <si>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</si>
  <si>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</si>
  <si>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</si>
  <si>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</si>
  <si>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</si>
  <si>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</si>
  <si>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</si>
  <si>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</si>
  <si>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</si>
  <si>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</si>
  <si>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</si>
  <si>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</si>
  <si>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</si>
  <si>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</si>
  <si>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</si>
  <si>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</si>
  <si>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</si>
  <si>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</si>
  <si>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</si>
  <si>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</si>
  <si>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</si>
  <si>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砲丸投(6.000kg)</t>
  </si>
  <si>
    <t>ﾀﾞﾝｼ ﾎｳｶﾞﾝﾅｹﾞ(5.000kg)</t>
  </si>
  <si>
    <t>砲丸投(5.000kg)</t>
  </si>
  <si>
    <t>ｼﾞｮｼ ﾎｳｶﾞﾝﾅｹﾞ(4.000kg)</t>
  </si>
  <si>
    <t>女砲丸投(4.000kg)</t>
  </si>
  <si>
    <t>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</si>
  <si>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</si>
  <si>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</si>
  <si>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</si>
  <si>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</si>
  <si>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</si>
  <si>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</si>
  <si>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</si>
  <si>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円盤投(1.750kg)</t>
  </si>
  <si>
    <t>ｼﾞｮｼ ｴﾝﾊﾞﾝﾅｹﾞ(1.000kg)</t>
  </si>
  <si>
    <t>女円盤投(1.000kg)</t>
  </si>
  <si>
    <t>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</si>
  <si>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</si>
  <si>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</si>
  <si>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</si>
  <si>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</si>
  <si>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</si>
  <si>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</si>
  <si>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</si>
  <si>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ハンマー投(6.000kg)</t>
  </si>
  <si>
    <t>ﾀﾞﾝｼ ﾔﾘﾅｹﾞ(0.800kg)</t>
  </si>
  <si>
    <t>男やり投(0.800kg)</t>
  </si>
  <si>
    <t>やり投(0.800kg)</t>
  </si>
  <si>
    <t>ｼﾞｮｼ ﾔﾘﾅｹﾞ(0.600kg)</t>
  </si>
  <si>
    <t>女やり投(0.600kg)</t>
  </si>
  <si>
    <t>やり投(0.600kg)</t>
  </si>
  <si>
    <t>ｼﾞｮｼ ﾊﾝﾏｰﾅｹﾞ(4.000kg)</t>
  </si>
  <si>
    <t>女ハンマー投(4.000kg)</t>
  </si>
  <si>
    <t>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</si>
  <si>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</si>
  <si>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</si>
  <si>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</si>
  <si>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</si>
  <si>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</si>
  <si>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</si>
  <si>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</si>
  <si>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</si>
  <si>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</si>
  <si>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</si>
  <si>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</si>
  <si>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</si>
  <si>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</si>
  <si>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</si>
  <si>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</si>
  <si>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</si>
  <si>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</si>
  <si>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</si>
  <si>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</si>
  <si>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</si>
  <si>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</si>
  <si>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</si>
  <si>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</si>
  <si>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</si>
  <si>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</si>
  <si>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</si>
  <si>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</si>
  <si>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</si>
  <si>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</si>
  <si>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</si>
  <si>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</si>
  <si>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</si>
  <si>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</si>
  <si>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</si>
  <si>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</si>
  <si>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</si>
  <si>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</si>
  <si>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</si>
  <si>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</si>
  <si>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</si>
  <si>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</si>
  <si>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</si>
  <si>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</si>
  <si>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</si>
  <si>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</si>
  <si>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</si>
  <si>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</si>
  <si>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</si>
  <si>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</si>
  <si>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</si>
  <si>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</si>
  <si>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</si>
  <si>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</si>
  <si>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</si>
  <si>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</si>
  <si>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</si>
  <si>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</si>
  <si>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</si>
  <si>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</si>
  <si>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</si>
  <si>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</si>
  <si>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</si>
  <si>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</si>
  <si>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</si>
  <si>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</si>
  <si>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</si>
  <si>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</si>
  <si>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</si>
  <si>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</si>
  <si>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7ｼｭｷｮｳｷﾞ ｿｳｺﾞｳﾄｸﾃﾝ</t>
  </si>
  <si>
    <t>７種競技総合得点</t>
  </si>
  <si>
    <t>七種競技</t>
  </si>
  <si>
    <t>ﾀﾞﾝｼ 5ｼｭｷｮｳｷﾞ ｿｳｺﾞｳﾄｸﾃﾝ</t>
  </si>
  <si>
    <t>男子５種競技総合得点</t>
  </si>
  <si>
    <t>五種競技</t>
  </si>
  <si>
    <t>ﾀﾞﾝｼ 3ｼｭｷｮｳｷﾞA ｿｳｺﾞｳﾄｸﾃﾝ</t>
  </si>
  <si>
    <t>男３種競技Ａ総合得点</t>
  </si>
  <si>
    <t>三種競技Ａ</t>
  </si>
  <si>
    <t>ﾀﾞﾝｼ 3ｼｭｷｮｳｷﾞB ｿｳｺﾞｳﾄｸﾃﾝ</t>
  </si>
  <si>
    <t>男３種競技Ｂ総合得点</t>
  </si>
  <si>
    <t>三種競技Ｂ</t>
  </si>
  <si>
    <t>ｼﾞｮｼ 3ｼｭｷｮｳｷﾞA ｿｳｺﾞｳﾄｸﾃﾝ</t>
  </si>
  <si>
    <t>女３種競技Ａ総合得点</t>
  </si>
  <si>
    <t>ｼﾞｮｼ 3ｼｭｷｮｳｷﾞB ｿｳｺﾞｳﾄｸﾃﾝ</t>
  </si>
  <si>
    <t>女３種競技Ｂ総合得点</t>
  </si>
  <si>
    <t>8ｼｭｷｮｳｷﾞ ｿｳｺﾞｳﾄｸﾃﾝ</t>
  </si>
  <si>
    <t>８種競技総合得点</t>
  </si>
  <si>
    <t>八種競技</t>
  </si>
  <si>
    <t>ｼﾞｭﾆｱｵﾘﾝﾋﾟｯｸ ﾀﾞﾝｼ ｺﾝｾｲｿｳｺﾞｳ</t>
  </si>
  <si>
    <t>JO男子混成総合得点</t>
  </si>
  <si>
    <t>混成総合得点</t>
  </si>
  <si>
    <t>ｼﾞｭﾆｱｵﾘﾝﾋﾟｯｸ ｼﾞｮｼ ｺﾝｾｲｿｳｺﾞｳ</t>
  </si>
  <si>
    <t>JO女子混成総合得点</t>
  </si>
  <si>
    <t>4ｼｭｷｮｳｷﾞｿｳｺﾞｳ</t>
  </si>
  <si>
    <t>男中４種競技総合得点</t>
  </si>
  <si>
    <t>四種競技</t>
  </si>
  <si>
    <t>女中４種競技総合得点</t>
  </si>
  <si>
    <t>ｼﾞｮｼ10ｼｭｷｮｳｷﾞ</t>
  </si>
  <si>
    <t>女10種競技総合得点</t>
  </si>
  <si>
    <t>4×100mﾘﾚｰ</t>
  </si>
  <si>
    <t>４×１００ｍ</t>
  </si>
  <si>
    <t>4×200mﾘﾚｰ</t>
  </si>
  <si>
    <t>４×２００ｍ</t>
  </si>
  <si>
    <t>4×400mﾘﾚｰ</t>
  </si>
  <si>
    <t>４×４００ｍ</t>
  </si>
  <si>
    <t>4×800mﾘﾚｰ</t>
  </si>
  <si>
    <t>４×８００ｍ</t>
  </si>
  <si>
    <t>4×1500mﾘﾚｰ</t>
  </si>
  <si>
    <t>４×１５００ｍ</t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</si>
  <si>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1"/>
  </si>
  <si>
    <t>種目</t>
    <rPh sb="0" eb="2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</si>
  <si>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</si>
  <si>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種目code</t>
    <rPh sb="0" eb="2">
      <t>シュモク</t>
    </rPh>
    <phoneticPr fontId="1"/>
  </si>
  <si>
    <t>種目code説明</t>
    <rPh sb="0" eb="2">
      <t>シュモク</t>
    </rPh>
    <rPh sb="6" eb="8">
      <t>セツメイ</t>
    </rPh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</si>
  <si>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</si>
  <si>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code</t>
    <phoneticPr fontId="1"/>
  </si>
  <si>
    <t>4桁目は種別</t>
    <rPh sb="1" eb="2">
      <t>ケタ</t>
    </rPh>
    <rPh sb="2" eb="3">
      <t>メ</t>
    </rPh>
    <rPh sb="4" eb="6">
      <t>シュベツ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</si>
  <si>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</si>
  <si>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</si>
  <si>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</si>
  <si>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</si>
  <si>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</si>
  <si>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</si>
  <si>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</si>
  <si>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</si>
  <si>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1"/>
  </si>
  <si>
    <t>北海道</t>
  </si>
  <si>
    <t>神奈川</t>
  </si>
  <si>
    <t>和歌山</t>
  </si>
  <si>
    <t>鹿児島</t>
  </si>
  <si>
    <t>01</t>
    <phoneticPr fontId="7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</si>
  <si>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</si>
  <si>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</si>
  <si>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</si>
  <si>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</si>
  <si>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</si>
  <si>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</si>
  <si>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</si>
  <si>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</si>
  <si>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</si>
  <si>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</si>
  <si>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</si>
  <si>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</si>
  <si>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</si>
  <si>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</si>
  <si>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</si>
  <si>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</si>
  <si>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</si>
  <si>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</si>
  <si>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</si>
  <si>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</si>
  <si>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</si>
  <si>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</si>
  <si>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</si>
  <si>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</si>
  <si>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</si>
  <si>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</si>
  <si>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</si>
  <si>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</si>
  <si>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</si>
  <si>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</si>
  <si>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</si>
  <si>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</si>
  <si>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</si>
  <si>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</si>
  <si>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</si>
  <si>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</si>
  <si>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</si>
  <si>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</si>
  <si>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</si>
  <si>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</si>
  <si>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登録県</t>
    <rPh sb="0" eb="2">
      <t>トウロク</t>
    </rPh>
    <rPh sb="2" eb="3">
      <t>ケン</t>
    </rPh>
    <phoneticPr fontId="1"/>
  </si>
  <si>
    <t>060050</t>
  </si>
  <si>
    <t>060051</t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</si>
  <si>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</si>
  <si>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</si>
  <si>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</si>
  <si>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</si>
  <si>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</si>
  <si>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</si>
  <si>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</si>
  <si>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</si>
  <si>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</si>
  <si>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</si>
  <si>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</si>
  <si>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</si>
  <si>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</si>
  <si>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</si>
  <si>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</si>
  <si>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</si>
  <si>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</si>
  <si>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</si>
  <si>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</si>
  <si>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</si>
  <si>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</si>
  <si>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</si>
  <si>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</si>
  <si>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</si>
  <si>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</si>
  <si>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</si>
  <si>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</si>
  <si>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</si>
  <si>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</si>
  <si>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</si>
  <si>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</si>
  <si>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</si>
  <si>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</si>
  <si>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</si>
  <si>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</si>
  <si>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</si>
  <si>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</si>
  <si>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</si>
  <si>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</si>
  <si>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</si>
  <si>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</si>
  <si>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</si>
  <si>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</si>
  <si>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</si>
  <si>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</si>
  <si>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</si>
  <si>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</si>
  <si>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</si>
  <si>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</si>
  <si>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</si>
  <si>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</si>
  <si>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</si>
  <si>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</si>
  <si>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</si>
  <si>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</si>
  <si>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</si>
  <si>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</si>
  <si>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神室高真室川</t>
    <rPh sb="0" eb="2">
      <t>カムロ</t>
    </rPh>
    <rPh sb="2" eb="3">
      <t>コウ</t>
    </rPh>
    <phoneticPr fontId="1"/>
  </si>
  <si>
    <t>金井中</t>
  </si>
  <si>
    <t>高楯中</t>
  </si>
  <si>
    <t>山寺中</t>
  </si>
  <si>
    <t>蔵王一中</t>
  </si>
  <si>
    <t>蔵王二中</t>
  </si>
  <si>
    <t>陵東中</t>
  </si>
  <si>
    <t>陵南中</t>
  </si>
  <si>
    <t>陵西中</t>
  </si>
  <si>
    <t>楯岡中</t>
  </si>
  <si>
    <t>葉山中</t>
  </si>
  <si>
    <t>大富中</t>
  </si>
  <si>
    <t>神町中</t>
  </si>
  <si>
    <t>明倫中</t>
    <rPh sb="0" eb="2">
      <t>メイリン</t>
    </rPh>
    <phoneticPr fontId="2"/>
  </si>
  <si>
    <t>豊浦中</t>
  </si>
  <si>
    <t>藤島中</t>
  </si>
  <si>
    <t>羽黒中</t>
  </si>
  <si>
    <t>櫛引中</t>
  </si>
  <si>
    <t>温海中</t>
  </si>
  <si>
    <t>立川中</t>
  </si>
  <si>
    <t>余目中</t>
  </si>
  <si>
    <t>米沢七中</t>
    <rPh sb="0" eb="2">
      <t>ヨネザワ</t>
    </rPh>
    <rPh sb="2" eb="3">
      <t>ナナ</t>
    </rPh>
    <rPh sb="3" eb="4">
      <t>チュウ</t>
    </rPh>
    <phoneticPr fontId="2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</si>
  <si>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</si>
  <si>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</si>
  <si>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</si>
  <si>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</si>
  <si>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</si>
  <si>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</si>
  <si>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</si>
  <si>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</si>
  <si>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</si>
  <si>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</si>
  <si>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</si>
  <si>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1"/>
  </si>
  <si>
    <t>M1</t>
    <phoneticPr fontId="1"/>
  </si>
  <si>
    <t>M2</t>
    <phoneticPr fontId="1"/>
  </si>
  <si>
    <t>所属</t>
    <rPh sb="0" eb="2">
      <t>ショゾク</t>
    </rPh>
    <phoneticPr fontId="1"/>
  </si>
  <si>
    <t>氏名加工</t>
    <rPh sb="0" eb="2">
      <t>シメイ</t>
    </rPh>
    <rPh sb="2" eb="4">
      <t>カコウ</t>
    </rPh>
    <phoneticPr fontId="1"/>
  </si>
  <si>
    <t>SX</t>
    <phoneticPr fontId="1"/>
  </si>
  <si>
    <t>円</t>
  </si>
  <si>
    <t>×</t>
  </si>
  <si>
    <t>合計</t>
  </si>
  <si>
    <t>所属名（学校名）</t>
  </si>
  <si>
    <t>申込責任者名　　</t>
  </si>
  <si>
    <t>様</t>
  </si>
  <si>
    <t>スポーツ山形21</t>
  </si>
  <si>
    <t>山形ＴＦＣ</t>
  </si>
  <si>
    <t>村山ＡＣ</t>
  </si>
  <si>
    <t>ＪＡやまがた</t>
  </si>
  <si>
    <t>ＫＡＣ</t>
  </si>
  <si>
    <t>庄内ＡＣ</t>
  </si>
  <si>
    <t>ＳＭＡＣ</t>
  </si>
  <si>
    <t>ＮＤソフト</t>
  </si>
  <si>
    <t>Y-ACTION.TC</t>
  </si>
  <si>
    <t>060052</t>
  </si>
  <si>
    <t>063108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</si>
  <si>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</si>
  <si>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</si>
  <si>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</si>
  <si>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</si>
  <si>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</si>
  <si>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</si>
  <si>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</si>
  <si>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福原中</t>
  </si>
  <si>
    <t>玉野中</t>
  </si>
  <si>
    <t>南原中</t>
  </si>
  <si>
    <t>赤湯中</t>
  </si>
  <si>
    <t>宮内中</t>
  </si>
  <si>
    <t>高畠中</t>
  </si>
  <si>
    <t>叶水中</t>
  </si>
  <si>
    <t>白鷹中</t>
  </si>
  <si>
    <t>飛島中</t>
  </si>
  <si>
    <t>鳥海八幡中</t>
  </si>
  <si>
    <t>東部中</t>
  </si>
  <si>
    <t>山形酒田特支中</t>
  </si>
  <si>
    <t>東京農工大</t>
  </si>
  <si>
    <t>上武大</t>
  </si>
  <si>
    <t>明治薬科大</t>
  </si>
  <si>
    <t>岐阜経済大</t>
  </si>
  <si>
    <t>大阪芸術大</t>
  </si>
  <si>
    <t>日本薬科大</t>
  </si>
  <si>
    <t>D2</t>
  </si>
  <si>
    <t>D3</t>
  </si>
  <si>
    <t>D1</t>
    <phoneticPr fontId="1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</si>
  <si>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1"/>
  </si>
  <si>
    <t>金</t>
    <rPh sb="0" eb="1">
      <t>キン</t>
    </rPh>
    <phoneticPr fontId="1"/>
  </si>
  <si>
    <t>円也</t>
    <phoneticPr fontId="1"/>
  </si>
  <si>
    <t>種目</t>
  </si>
  <si>
    <t>男子 高校 砲丸投(6.0kg)</t>
    <rPh sb="0" eb="2">
      <t>ダンシ</t>
    </rPh>
    <rPh sb="3" eb="5">
      <t>コウコウ</t>
    </rPh>
    <rPh sb="6" eb="9">
      <t>ホウガン</t>
    </rPh>
    <phoneticPr fontId="1"/>
  </si>
  <si>
    <t>男子 高校 円盤投(1.75kg)</t>
    <rPh sb="0" eb="2">
      <t>ダンシ</t>
    </rPh>
    <rPh sb="3" eb="5">
      <t>コウコウ</t>
    </rPh>
    <rPh sb="6" eb="9">
      <t>エンバン</t>
    </rPh>
    <phoneticPr fontId="1"/>
  </si>
  <si>
    <t>男子 中学 円盤投(1.5kg)</t>
    <rPh sb="0" eb="2">
      <t>ダンシ</t>
    </rPh>
    <rPh sb="3" eb="5">
      <t>チュウガク</t>
    </rPh>
    <rPh sb="6" eb="9">
      <t>エンバン</t>
    </rPh>
    <phoneticPr fontId="1"/>
  </si>
  <si>
    <t>男子 中学 ｼﾞｬﾍﾞﾘｯｸｽﾛｰ</t>
    <rPh sb="0" eb="2">
      <t>ダンシ</t>
    </rPh>
    <rPh sb="3" eb="5">
      <t>チュウガク</t>
    </rPh>
    <phoneticPr fontId="1"/>
  </si>
  <si>
    <t>男子 一般 110mH(1.067m)</t>
    <rPh sb="0" eb="2">
      <t>ダンシ</t>
    </rPh>
    <rPh sb="3" eb="5">
      <t>イッパン</t>
    </rPh>
    <phoneticPr fontId="1"/>
  </si>
  <si>
    <t>男子 一般 砲丸投(7.260kg)</t>
    <rPh sb="0" eb="2">
      <t>ダンシ</t>
    </rPh>
    <rPh sb="3" eb="5">
      <t>イッパン</t>
    </rPh>
    <rPh sb="6" eb="9">
      <t>ホウガンナ</t>
    </rPh>
    <phoneticPr fontId="1"/>
  </si>
  <si>
    <t>男子 一般 円盤投(2.0kg)</t>
    <rPh sb="0" eb="2">
      <t>ダンシ</t>
    </rPh>
    <rPh sb="3" eb="5">
      <t>イッパン</t>
    </rPh>
    <rPh sb="6" eb="9">
      <t>エンバンナ</t>
    </rPh>
    <phoneticPr fontId="1"/>
  </si>
  <si>
    <t>男子 一般 ﾊﾝﾏｰ投(7.260kg)</t>
    <rPh sb="0" eb="2">
      <t>ダンシ</t>
    </rPh>
    <rPh sb="3" eb="5">
      <t>イッパン</t>
    </rPh>
    <phoneticPr fontId="1"/>
  </si>
  <si>
    <t>男子 高校 ﾊﾝﾏｰ投(6.0kg)</t>
    <rPh sb="0" eb="2">
      <t>ダンシ</t>
    </rPh>
    <rPh sb="3" eb="5">
      <t>コウコウ</t>
    </rPh>
    <phoneticPr fontId="1"/>
  </si>
  <si>
    <t>女子 一般 砲丸投(4.0kg)</t>
    <rPh sb="0" eb="2">
      <t>ジョシ</t>
    </rPh>
    <rPh sb="3" eb="5">
      <t>イッパン</t>
    </rPh>
    <rPh sb="6" eb="9">
      <t>ホウガン</t>
    </rPh>
    <phoneticPr fontId="1"/>
  </si>
  <si>
    <t>女子 中学 ｼﾞｬﾍﾞﾘｯｸｽﾛｰ</t>
    <rPh sb="0" eb="2">
      <t>ジョシ</t>
    </rPh>
    <rPh sb="3" eb="5">
      <t>チュウガク</t>
    </rPh>
    <phoneticPr fontId="1"/>
  </si>
  <si>
    <t>　　0=一般</t>
    <rPh sb="4" eb="6">
      <t>イッパン</t>
    </rPh>
    <phoneticPr fontId="1"/>
  </si>
  <si>
    <t>　　1=高校</t>
    <rPh sb="4" eb="6">
      <t>コウコウ</t>
    </rPh>
    <phoneticPr fontId="1"/>
  </si>
  <si>
    <t>　　2=中学</t>
    <rPh sb="4" eb="6">
      <t>チュウガク</t>
    </rPh>
    <phoneticPr fontId="1"/>
  </si>
  <si>
    <t>　　内訳</t>
    <rPh sb="2" eb="4">
      <t>ウチワケ</t>
    </rPh>
    <phoneticPr fontId="1"/>
  </si>
  <si>
    <t>参加料</t>
    <rPh sb="0" eb="3">
      <t>サンカリョウ</t>
    </rPh>
    <phoneticPr fontId="15"/>
  </si>
  <si>
    <t>プログラム代</t>
    <rPh sb="5" eb="6">
      <t>ダイ</t>
    </rPh>
    <phoneticPr fontId="15"/>
  </si>
  <si>
    <t>男子 100m</t>
    <rPh sb="0" eb="2">
      <t>ダンシ</t>
    </rPh>
    <phoneticPr fontId="1"/>
  </si>
  <si>
    <t>男子 200m</t>
    <rPh sb="0" eb="2">
      <t>ダンシ</t>
    </rPh>
    <phoneticPr fontId="1"/>
  </si>
  <si>
    <t>男子 400m</t>
    <rPh sb="0" eb="2">
      <t>ダンシ</t>
    </rPh>
    <phoneticPr fontId="1"/>
  </si>
  <si>
    <t>男子 800m</t>
    <rPh sb="0" eb="2">
      <t>ダンシ</t>
    </rPh>
    <phoneticPr fontId="1"/>
  </si>
  <si>
    <t>男子 中学 110mH(0.914m)</t>
    <rPh sb="0" eb="2">
      <t>ダンシ</t>
    </rPh>
    <rPh sb="3" eb="5">
      <t>チュウガク</t>
    </rPh>
    <phoneticPr fontId="1"/>
  </si>
  <si>
    <t>男子 400mH</t>
    <rPh sb="0" eb="2">
      <t>ダンシ</t>
    </rPh>
    <phoneticPr fontId="1"/>
  </si>
  <si>
    <t>男子 走高跳</t>
    <rPh sb="0" eb="2">
      <t>ダンシ</t>
    </rPh>
    <rPh sb="3" eb="6">
      <t>タカ</t>
    </rPh>
    <phoneticPr fontId="1"/>
  </si>
  <si>
    <t>男子 棒高跳</t>
    <rPh sb="0" eb="2">
      <t>ダンシ</t>
    </rPh>
    <rPh sb="3" eb="6">
      <t>ボウ</t>
    </rPh>
    <phoneticPr fontId="1"/>
  </si>
  <si>
    <t>男子 中学 砲丸投(5.0kg)</t>
    <rPh sb="0" eb="2">
      <t>ダンシ</t>
    </rPh>
    <rPh sb="3" eb="5">
      <t>チュウガク</t>
    </rPh>
    <rPh sb="6" eb="9">
      <t>ホウガン</t>
    </rPh>
    <phoneticPr fontId="1"/>
  </si>
  <si>
    <t>女子 100m</t>
  </si>
  <si>
    <t>女子 400m</t>
  </si>
  <si>
    <t>女子 400m</t>
    <phoneticPr fontId="1"/>
  </si>
  <si>
    <t>女子 200m</t>
  </si>
  <si>
    <t>女子 200m</t>
    <phoneticPr fontId="1"/>
  </si>
  <si>
    <t>女子 800m</t>
    <rPh sb="0" eb="2">
      <t>ジョシ</t>
    </rPh>
    <phoneticPr fontId="1"/>
  </si>
  <si>
    <t>女子 一般 100mH(0.838m)</t>
    <rPh sb="0" eb="2">
      <t>ジョシ</t>
    </rPh>
    <rPh sb="3" eb="5">
      <t>イッパン</t>
    </rPh>
    <phoneticPr fontId="1"/>
  </si>
  <si>
    <t>女子 中学 100mH(0.762m)</t>
    <rPh sb="0" eb="2">
      <t>ジョシ</t>
    </rPh>
    <rPh sb="3" eb="5">
      <t>チュウガク</t>
    </rPh>
    <phoneticPr fontId="1"/>
  </si>
  <si>
    <t>女子 400mH</t>
    <rPh sb="0" eb="2">
      <t>ジョシ</t>
    </rPh>
    <phoneticPr fontId="1"/>
  </si>
  <si>
    <t>女子 走高跳</t>
    <rPh sb="3" eb="6">
      <t>タカ</t>
    </rPh>
    <phoneticPr fontId="1"/>
  </si>
  <si>
    <t>女子 棒高跳</t>
    <rPh sb="0" eb="2">
      <t>ジョシ</t>
    </rPh>
    <rPh sb="3" eb="6">
      <t>ボウ</t>
    </rPh>
    <phoneticPr fontId="1"/>
  </si>
  <si>
    <t>女子 中学 砲丸投(2.721kg)</t>
    <rPh sb="0" eb="2">
      <t>ジョシ</t>
    </rPh>
    <rPh sb="3" eb="5">
      <t>チュウガク</t>
    </rPh>
    <rPh sb="6" eb="9">
      <t>ホウガン</t>
    </rPh>
    <phoneticPr fontId="1"/>
  </si>
  <si>
    <t>女子 円盤投(1.0kg)</t>
    <rPh sb="0" eb="2">
      <t>ジョシ</t>
    </rPh>
    <rPh sb="3" eb="6">
      <t>エンバン</t>
    </rPh>
    <phoneticPr fontId="1"/>
  </si>
  <si>
    <t>女子 ﾊﾝﾏｰ投(4.0kg)</t>
    <rPh sb="0" eb="2">
      <t>ジョシ</t>
    </rPh>
    <phoneticPr fontId="1"/>
  </si>
  <si>
    <t>女子 やり投</t>
    <rPh sb="0" eb="2">
      <t>ジョシ</t>
    </rPh>
    <phoneticPr fontId="1"/>
  </si>
  <si>
    <t>男子 やり投</t>
    <rPh sb="0" eb="2">
      <t>ダンシ</t>
    </rPh>
    <phoneticPr fontId="1"/>
  </si>
  <si>
    <t>男</t>
    <rPh sb="0" eb="1">
      <t>オトコ</t>
    </rPh>
    <phoneticPr fontId="19"/>
  </si>
  <si>
    <t>女</t>
    <rPh sb="0" eb="1">
      <t>オンナ</t>
    </rPh>
    <phoneticPr fontId="19"/>
  </si>
  <si>
    <t>065301</t>
  </si>
  <si>
    <t>山形ﾐｰﾄﾗﾝﾄﾞ</t>
    <rPh sb="0" eb="2">
      <t>ヤマガタ</t>
    </rPh>
    <phoneticPr fontId="1"/>
  </si>
  <si>
    <t>東桜学館高</t>
    <rPh sb="0" eb="2">
      <t>ヒガシサクラ</t>
    </rPh>
    <rPh sb="2" eb="4">
      <t>ガッカン</t>
    </rPh>
    <rPh sb="4" eb="5">
      <t>ダカ</t>
    </rPh>
    <phoneticPr fontId="1"/>
  </si>
  <si>
    <t>山形八中</t>
    <rPh sb="0" eb="2">
      <t>ヤマガタ</t>
    </rPh>
    <rPh sb="2" eb="3">
      <t>ハチ</t>
    </rPh>
    <rPh sb="3" eb="4">
      <t>チュウ</t>
    </rPh>
    <phoneticPr fontId="1"/>
  </si>
  <si>
    <t>天童一中</t>
    <rPh sb="2" eb="3">
      <t>イチ</t>
    </rPh>
    <phoneticPr fontId="1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</si>
  <si>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1"/>
  </si>
  <si>
    <t>町立朝日中</t>
    <rPh sb="0" eb="2">
      <t>チョウリツ</t>
    </rPh>
    <rPh sb="2" eb="4">
      <t>アサヒ</t>
    </rPh>
    <rPh sb="4" eb="5">
      <t>チュウ</t>
    </rPh>
    <phoneticPr fontId="1"/>
  </si>
  <si>
    <t>東根三中</t>
    <rPh sb="0" eb="2">
      <t>ヒガシネ</t>
    </rPh>
    <rPh sb="2" eb="3">
      <t>サン</t>
    </rPh>
    <rPh sb="3" eb="4">
      <t>チュウ</t>
    </rPh>
    <phoneticPr fontId="1"/>
  </si>
  <si>
    <t>東桜学館中</t>
    <rPh sb="0" eb="4">
      <t>トウオウ</t>
    </rPh>
    <rPh sb="4" eb="5">
      <t>チュウ</t>
    </rPh>
    <phoneticPr fontId="1"/>
  </si>
  <si>
    <t>日新中</t>
    <rPh sb="2" eb="3">
      <t>チュウ</t>
    </rPh>
    <phoneticPr fontId="1"/>
  </si>
  <si>
    <t>萩野学園</t>
    <rPh sb="2" eb="4">
      <t>ガクエン</t>
    </rPh>
    <phoneticPr fontId="1"/>
  </si>
  <si>
    <t>八向中</t>
    <rPh sb="2" eb="3">
      <t>チュウ</t>
    </rPh>
    <phoneticPr fontId="1"/>
  </si>
  <si>
    <t>金山中</t>
    <rPh sb="0" eb="2">
      <t>カネヤマ</t>
    </rPh>
    <rPh sb="2" eb="3">
      <t>チュウ</t>
    </rPh>
    <phoneticPr fontId="1"/>
  </si>
  <si>
    <t>大蔵中</t>
    <rPh sb="0" eb="2">
      <t>オオクラ</t>
    </rPh>
    <rPh sb="2" eb="3">
      <t>チュウ</t>
    </rPh>
    <phoneticPr fontId="1"/>
  </si>
  <si>
    <t>鮭川中</t>
    <rPh sb="0" eb="1">
      <t>サケ</t>
    </rPh>
    <rPh sb="1" eb="2">
      <t>カワ</t>
    </rPh>
    <rPh sb="2" eb="3">
      <t>チュウ</t>
    </rPh>
    <phoneticPr fontId="1"/>
  </si>
  <si>
    <t>戸沢中</t>
    <rPh sb="0" eb="2">
      <t>トザワ</t>
    </rPh>
    <rPh sb="2" eb="3">
      <t>チュウ</t>
    </rPh>
    <phoneticPr fontId="1"/>
  </si>
  <si>
    <t>沖郷中</t>
    <rPh sb="0" eb="1">
      <t>オキ</t>
    </rPh>
    <rPh sb="1" eb="2">
      <t>ゴウ</t>
    </rPh>
    <rPh sb="2" eb="3">
      <t>チュウ</t>
    </rPh>
    <phoneticPr fontId="1"/>
  </si>
  <si>
    <t>北海道大</t>
  </si>
  <si>
    <t>宮城教育大</t>
    <rPh sb="2" eb="4">
      <t>キョウイク</t>
    </rPh>
    <phoneticPr fontId="1"/>
  </si>
  <si>
    <t>東北学院大</t>
    <rPh sb="2" eb="4">
      <t>ガクイン</t>
    </rPh>
    <rPh sb="4" eb="5">
      <t>ダイ</t>
    </rPh>
    <phoneticPr fontId="1"/>
  </si>
  <si>
    <t>東北福祉大</t>
    <rPh sb="2" eb="4">
      <t>フクシ</t>
    </rPh>
    <rPh sb="4" eb="5">
      <t>ダイ</t>
    </rPh>
    <phoneticPr fontId="1"/>
  </si>
  <si>
    <t>慶應義塾大</t>
  </si>
  <si>
    <t>至学館大</t>
  </si>
  <si>
    <t>白鴎大</t>
    <rPh sb="0" eb="2">
      <t>ハクオウ</t>
    </rPh>
    <rPh sb="2" eb="3">
      <t>ダイ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</si>
  <si>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</si>
  <si>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（参加人数</t>
    <rPh sb="1" eb="3">
      <t>サンカ</t>
    </rPh>
    <rPh sb="3" eb="5">
      <t>ニンズウ</t>
    </rPh>
    <phoneticPr fontId="15"/>
  </si>
  <si>
    <t>）</t>
    <phoneticPr fontId="15"/>
  </si>
  <si>
    <t>人</t>
    <rPh sb="0" eb="1">
      <t>ニン</t>
    </rPh>
    <phoneticPr fontId="15"/>
  </si>
  <si>
    <t>校長名</t>
    <rPh sb="0" eb="2">
      <t>コウチョウ</t>
    </rPh>
    <rPh sb="2" eb="3">
      <t>メイ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</si>
  <si>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</si>
  <si>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</si>
  <si>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</si>
  <si>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</si>
  <si>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</si>
  <si>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申込種目数</t>
    <rPh sb="0" eb="2">
      <t>モウシコミ</t>
    </rPh>
    <rPh sb="2" eb="4">
      <t>シュモク</t>
    </rPh>
    <rPh sb="4" eb="5">
      <t>スウ</t>
    </rPh>
    <phoneticPr fontId="1"/>
  </si>
  <si>
    <t>DB</t>
    <phoneticPr fontId="1"/>
  </si>
  <si>
    <t>S1</t>
    <phoneticPr fontId="1"/>
  </si>
  <si>
    <t>SX</t>
    <phoneticPr fontId="1"/>
  </si>
  <si>
    <t>X1</t>
    <phoneticPr fontId="1"/>
  </si>
  <si>
    <t>男countif</t>
    <rPh sb="0" eb="1">
      <t>オトコ</t>
    </rPh>
    <phoneticPr fontId="1"/>
  </si>
  <si>
    <t>男sum</t>
    <rPh sb="0" eb="1">
      <t>オトコ</t>
    </rPh>
    <phoneticPr fontId="1"/>
  </si>
  <si>
    <t>女countif</t>
    <rPh sb="0" eb="1">
      <t>オンナ</t>
    </rPh>
    <phoneticPr fontId="1"/>
  </si>
  <si>
    <t>女sum</t>
    <rPh sb="0" eb="1">
      <t>オンナ</t>
    </rPh>
    <phoneticPr fontId="1"/>
  </si>
  <si>
    <t>創学館高</t>
    <rPh sb="0" eb="3">
      <t>ソウガッカン</t>
    </rPh>
    <phoneticPr fontId="1"/>
  </si>
  <si>
    <t>滋賀</t>
  </si>
  <si>
    <t>京都</t>
  </si>
  <si>
    <t>沖縄</t>
  </si>
  <si>
    <t>学連</t>
  </si>
  <si>
    <t>H1</t>
    <phoneticPr fontId="1"/>
  </si>
  <si>
    <t>H2</t>
    <phoneticPr fontId="1"/>
  </si>
  <si>
    <t>H3</t>
    <phoneticPr fontId="1"/>
  </si>
  <si>
    <t>J1</t>
    <phoneticPr fontId="1"/>
  </si>
  <si>
    <t>J2</t>
    <phoneticPr fontId="1"/>
  </si>
  <si>
    <t>J3</t>
    <phoneticPr fontId="1"/>
  </si>
  <si>
    <t>市立朝日中</t>
    <rPh sb="0" eb="2">
      <t>イチリツ</t>
    </rPh>
    <phoneticPr fontId="2"/>
  </si>
  <si>
    <t>岩手大</t>
    <rPh sb="0" eb="2">
      <t>イワテ</t>
    </rPh>
    <rPh sb="2" eb="3">
      <t>ダイ</t>
    </rPh>
    <phoneticPr fontId="2"/>
  </si>
  <si>
    <t>埼玉大</t>
    <rPh sb="0" eb="2">
      <t>サイタマ</t>
    </rPh>
    <rPh sb="2" eb="3">
      <t>ダイ</t>
    </rPh>
    <phoneticPr fontId="2"/>
  </si>
  <si>
    <t>東北工業大</t>
    <rPh sb="0" eb="2">
      <t>トウホク</t>
    </rPh>
    <rPh sb="2" eb="4">
      <t>コウギョウ</t>
    </rPh>
    <rPh sb="4" eb="5">
      <t>ダイ</t>
    </rPh>
    <phoneticPr fontId="2"/>
  </si>
  <si>
    <t>千葉工業大</t>
    <rPh sb="0" eb="2">
      <t>チバ</t>
    </rPh>
    <rPh sb="2" eb="4">
      <t>コウギョウ</t>
    </rPh>
    <rPh sb="4" eb="5">
      <t>ダイ</t>
    </rPh>
    <phoneticPr fontId="2"/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</si>
  <si>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2"/>
  </si>
  <si>
    <t>八戸学院大</t>
    <rPh sb="2" eb="4">
      <t>ガクイン</t>
    </rPh>
    <phoneticPr fontId="2"/>
  </si>
  <si>
    <t>帝京平成大</t>
    <rPh sb="0" eb="2">
      <t>テイキョウ</t>
    </rPh>
    <rPh sb="2" eb="4">
      <t>ヘイセイ</t>
    </rPh>
    <phoneticPr fontId="2"/>
  </si>
  <si>
    <t>東北文化学園大</t>
    <rPh sb="2" eb="4">
      <t>ブンカ</t>
    </rPh>
    <rPh sb="4" eb="6">
      <t>ガクエン</t>
    </rPh>
    <phoneticPr fontId="2"/>
  </si>
  <si>
    <t>天童東村山陸協</t>
    <rPh sb="2" eb="5">
      <t>ヒガシムラヤマ</t>
    </rPh>
    <phoneticPr fontId="1"/>
  </si>
  <si>
    <t>060053</t>
  </si>
  <si>
    <t>山形市立商高</t>
    <rPh sb="2" eb="4">
      <t>イチリツ</t>
    </rPh>
    <phoneticPr fontId="1"/>
  </si>
  <si>
    <t>寒・西ＡＣ</t>
    <rPh sb="0" eb="1">
      <t>カン</t>
    </rPh>
    <rPh sb="2" eb="3">
      <t>ニシ</t>
    </rPh>
    <phoneticPr fontId="1"/>
  </si>
  <si>
    <t>←この列の数字は「申込書」シートのデータを基に自動集計したものです。入力した内容と合うか確認してください。</t>
    <rPh sb="34" eb="36">
      <t>ニュウリョク</t>
    </rPh>
    <rPh sb="38" eb="40">
      <t>ナイヨウ</t>
    </rPh>
    <phoneticPr fontId="31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</si>
  <si>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1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</si>
  <si>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（略称：全角７文字以内）</t>
    </r>
    <rPh sb="0" eb="2">
      <t>ショゾク</t>
    </rPh>
    <rPh sb="3" eb="5">
      <t>ガッコウ</t>
    </rPh>
    <rPh sb="5" eb="6">
      <t>メイ</t>
    </rPh>
    <rPh sb="7" eb="9">
      <t>リャクショウ</t>
    </rPh>
    <rPh sb="10" eb="12">
      <t>ゼンカク</t>
    </rPh>
    <rPh sb="13" eb="15">
      <t>モジ</t>
    </rPh>
    <rPh sb="15" eb="17">
      <t>イナイ</t>
    </rPh>
    <phoneticPr fontId="1"/>
  </si>
  <si>
    <r>
      <t>所属電話番号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</si>
  <si>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r>
      <t>申込責任者連絡先（携帯)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1"/>
  </si>
  <si>
    <r>
      <t>申込責任者E-mailアドレス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1"/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</si>
  <si>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1"/>
  </si>
  <si>
    <t>太枠内は必ず記入してください。全てのシートに反映されます。</t>
    <rPh sb="0" eb="2">
      <t>フトワク</t>
    </rPh>
    <rPh sb="2" eb="3">
      <t>ナイ</t>
    </rPh>
    <rPh sb="4" eb="5">
      <t>カナラ</t>
    </rPh>
    <rPh sb="6" eb="8">
      <t>キニュウ</t>
    </rPh>
    <rPh sb="15" eb="16">
      <t>スベ</t>
    </rPh>
    <rPh sb="22" eb="24">
      <t>ハンエイ</t>
    </rPh>
    <phoneticPr fontId="1"/>
  </si>
  <si>
    <t>　　必ず記入して下さい</t>
    <rPh sb="2" eb="3">
      <t>カナラ</t>
    </rPh>
    <rPh sb="4" eb="6">
      <t>キニュウ</t>
    </rPh>
    <rPh sb="8" eb="9">
      <t>クダ</t>
    </rPh>
    <phoneticPr fontId="31"/>
  </si>
  <si>
    <t>男子 三段跳</t>
    <rPh sb="0" eb="2">
      <t>ダンシ</t>
    </rPh>
    <rPh sb="3" eb="6">
      <t>サンダントビ</t>
    </rPh>
    <phoneticPr fontId="1"/>
  </si>
  <si>
    <t>女子 三段跳</t>
    <rPh sb="3" eb="6">
      <t>サンダントビ</t>
    </rPh>
    <phoneticPr fontId="1"/>
  </si>
  <si>
    <t>CODE</t>
  </si>
  <si>
    <t>50ﾒｰﾄﾙ</t>
  </si>
  <si>
    <t>５０ｍ</t>
  </si>
  <si>
    <t>150ﾒｰﾄﾙ</t>
  </si>
  <si>
    <t>１５０ｍ</t>
  </si>
  <si>
    <t>600ﾒｰﾄﾙ</t>
  </si>
  <si>
    <t>６００ｍ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</si>
  <si>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</si>
  <si>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</si>
  <si>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</si>
  <si>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</si>
  <si>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</si>
  <si>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</si>
  <si>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</si>
  <si>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</si>
  <si>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</si>
  <si>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</si>
  <si>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</si>
  <si>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</si>
  <si>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</si>
  <si>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</si>
  <si>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60mH (0.6m/6m)</t>
  </si>
  <si>
    <t>６０ｍＨ(0.6m/6m)</t>
  </si>
  <si>
    <t>80mH (0.7m/7m)</t>
  </si>
  <si>
    <t>８０ｍＨ(0.7m/7m)</t>
  </si>
  <si>
    <t>ﾀﾞﾝｼﾁｭｳｶﾞｸ 100mH (0.838m)</t>
  </si>
  <si>
    <t>男中１００ｍＨ(0.838m/8.5m)</t>
  </si>
  <si>
    <t>100mH(0.838/8.5m)</t>
  </si>
  <si>
    <t>男中１１０ｍＨ(0.914m/9.14m)</t>
  </si>
  <si>
    <t>110mH(0.914/9.14m)</t>
  </si>
  <si>
    <t>ﾀﾞﾝｼU20 110m (0.991m)</t>
  </si>
  <si>
    <t>男U20１１０ｍ(0.991m/9.14m)</t>
  </si>
  <si>
    <t>110mH(0.991/9.14m)</t>
  </si>
  <si>
    <t>ﾀﾞﾝｼ 110mH (1.067m)</t>
  </si>
  <si>
    <t>男１１０ｍＨ(1.067m/9.14m)</t>
  </si>
  <si>
    <t>110mH(1.067/9.14m)</t>
  </si>
  <si>
    <t>200mH (0.762m)</t>
  </si>
  <si>
    <t>２００ｍＨ(0.762m/18.29m)</t>
  </si>
  <si>
    <t>200mH(0.762/18.29m)</t>
  </si>
  <si>
    <t>ﾀﾞﾝｼ 400mH (0.838m)</t>
  </si>
  <si>
    <t>男４００ｍＨ(0.838m/35m)</t>
  </si>
  <si>
    <t>400mH(0.838/35m)</t>
  </si>
  <si>
    <t>男４００ｍＨ(0.914m/35m)</t>
  </si>
  <si>
    <t>400mH(0.914/35m)</t>
  </si>
  <si>
    <t>ﾀﾞﾝｼ 300mH (0.914m)</t>
  </si>
  <si>
    <t>男U20３００ｍＨ(0.914m/35m)</t>
  </si>
  <si>
    <t>300mH(0.914/35m)</t>
  </si>
  <si>
    <t>ﾀﾞﾝｼ 300mH (0.838m)</t>
  </si>
  <si>
    <t>男U18３００ｍＨ(0.838m/35m)</t>
  </si>
  <si>
    <t>300mH(0.838/35m)</t>
  </si>
  <si>
    <t>80mH (0.762m)</t>
  </si>
  <si>
    <t>８０ｍＨ(0.762m/8m)</t>
  </si>
  <si>
    <t>８０ｍＨ(0.762/8m)</t>
  </si>
  <si>
    <t>女中１００ｍＨ(0.762m/8m)</t>
  </si>
  <si>
    <t>100mH(0.762/8m)</t>
  </si>
  <si>
    <t>ｼﾞｮｼU18 100mH (0.762m)</t>
  </si>
  <si>
    <t>女U18１００ｍＨ(0.762m/8.5m)</t>
  </si>
  <si>
    <t>100mH(0.762/8.5m)</t>
  </si>
  <si>
    <t>ｼﾞｮｼ 100mH (0.838m)</t>
  </si>
  <si>
    <t>女１００ｍＨ(0.838m/8.5m)</t>
  </si>
  <si>
    <t>ﾏｽﾀｰｽﾞ 200mH (0.686m)</t>
  </si>
  <si>
    <t>ﾏｽﾀｰｽﾞ２００ｍＨ(0.686m/35m)</t>
  </si>
  <si>
    <t>２００ｍＨ(0.686/35m</t>
  </si>
  <si>
    <t>女４００ｍＨ(0.762m/35m)</t>
  </si>
  <si>
    <t>400mH(0.762/35m)</t>
  </si>
  <si>
    <t>ｼﾞｮｼ 300mH (0.762m)</t>
  </si>
  <si>
    <t>女３００ｍＨ(0.762m/35m)</t>
  </si>
  <si>
    <t>300mH(0.762/35m)</t>
  </si>
  <si>
    <t>２０００ｍ障害(0.914m)</t>
  </si>
  <si>
    <t>2000mSC(0.914m)</t>
  </si>
  <si>
    <t>２０００ｍ障害(0.762m)</t>
  </si>
  <si>
    <t>2000mSC(0.762m)</t>
  </si>
  <si>
    <t>３０００ｍ障害(0.914m)</t>
  </si>
  <si>
    <t>3000mSC(0.914m)</t>
  </si>
  <si>
    <t>３０００ｍ障害(0.762m)</t>
  </si>
  <si>
    <t>3000mSC(0.762m)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</si>
  <si>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</si>
  <si>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</si>
  <si>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</si>
  <si>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</si>
  <si>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</si>
  <si>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</si>
  <si>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</si>
  <si>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</si>
  <si>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</si>
  <si>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男中U18砲丸投(5.000kg)</t>
  </si>
  <si>
    <t>男高U20円盤投(1.750kg)</t>
  </si>
  <si>
    <t>男高U20ハンマー投(6.000kg)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</si>
  <si>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</si>
  <si>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</si>
  <si>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</si>
  <si>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</si>
  <si>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</si>
  <si>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</si>
  <si>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</si>
  <si>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</si>
  <si>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</si>
  <si>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</si>
  <si>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</si>
  <si>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</si>
  <si>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</si>
  <si>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</si>
  <si>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</si>
  <si>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</si>
  <si>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</si>
  <si>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</si>
  <si>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</si>
  <si>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</si>
  <si>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</si>
  <si>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</si>
  <si>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</si>
  <si>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</si>
  <si>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</si>
  <si>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</si>
  <si>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</si>
  <si>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</si>
  <si>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</si>
  <si>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</si>
  <si>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</si>
  <si>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</si>
  <si>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</si>
  <si>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</si>
  <si>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</si>
  <si>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</si>
  <si>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</si>
  <si>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</si>
  <si>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</si>
  <si>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</si>
  <si>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</si>
  <si>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</si>
  <si>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</si>
  <si>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</si>
  <si>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</si>
  <si>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</si>
  <si>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</si>
  <si>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</si>
  <si>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</si>
  <si>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</si>
  <si>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</si>
  <si>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</si>
  <si>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</si>
  <si>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</si>
  <si>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</si>
  <si>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</si>
  <si>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</si>
  <si>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</si>
  <si>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</si>
  <si>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</si>
  <si>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</si>
  <si>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</si>
  <si>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</si>
  <si>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</si>
  <si>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</si>
  <si>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</si>
  <si>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</si>
  <si>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</si>
  <si>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</si>
  <si>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</si>
  <si>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</si>
  <si>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</si>
  <si>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</si>
  <si>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</si>
  <si>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</si>
  <si>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</si>
  <si>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</si>
  <si>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</si>
  <si>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</si>
  <si>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</si>
  <si>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</si>
  <si>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</si>
  <si>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</si>
  <si>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</si>
  <si>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</si>
  <si>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</si>
  <si>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</si>
  <si>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</si>
  <si>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</si>
  <si>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</si>
  <si>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</si>
  <si>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</si>
  <si>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</si>
  <si>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</si>
  <si>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</si>
  <si>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</si>
  <si>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</si>
  <si>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</si>
  <si>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</si>
  <si>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</si>
  <si>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</si>
  <si>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</si>
  <si>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</si>
  <si>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</si>
  <si>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</si>
  <si>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</si>
  <si>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</si>
  <si>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</si>
  <si>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</si>
  <si>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</si>
  <si>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</si>
  <si>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</si>
  <si>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</si>
  <si>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</si>
  <si>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</si>
  <si>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</si>
  <si>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</si>
  <si>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</si>
  <si>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</si>
  <si>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</si>
  <si>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</si>
  <si>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</si>
  <si>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</si>
  <si>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</si>
  <si>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</si>
  <si>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</si>
  <si>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</si>
  <si>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</si>
  <si>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</si>
  <si>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</si>
  <si>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</si>
  <si>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</si>
  <si>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</si>
  <si>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</si>
  <si>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</si>
  <si>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</si>
  <si>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</si>
  <si>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</si>
  <si>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</si>
  <si>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</si>
  <si>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</si>
  <si>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</si>
  <si>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</si>
  <si>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</si>
  <si>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</si>
  <si>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</si>
  <si>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</si>
  <si>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</si>
  <si>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</si>
  <si>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</si>
  <si>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</si>
  <si>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</si>
  <si>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</si>
  <si>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</si>
  <si>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</si>
  <si>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</si>
  <si>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</si>
  <si>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</si>
  <si>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</si>
  <si>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</si>
  <si>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</si>
  <si>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</si>
  <si>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</si>
  <si>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</si>
  <si>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</si>
  <si>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</si>
  <si>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</si>
  <si>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</si>
  <si>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</si>
  <si>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</si>
  <si>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</si>
  <si>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</si>
  <si>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</si>
  <si>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</si>
  <si>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</si>
  <si>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</si>
  <si>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</si>
  <si>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</si>
  <si>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</si>
  <si>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</si>
  <si>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</si>
  <si>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</si>
  <si>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</si>
  <si>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</si>
  <si>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</si>
  <si>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</si>
  <si>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</si>
  <si>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</si>
  <si>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</si>
  <si>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</si>
  <si>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</si>
  <si>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</si>
  <si>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</si>
  <si>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</si>
  <si>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</si>
  <si>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</si>
  <si>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</si>
  <si>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</si>
  <si>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</si>
  <si>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</si>
  <si>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</si>
  <si>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</si>
  <si>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</si>
  <si>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</si>
  <si>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</si>
  <si>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</si>
  <si>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</si>
  <si>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</si>
  <si>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</si>
  <si>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</si>
  <si>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</si>
  <si>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</si>
  <si>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</si>
  <si>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</si>
  <si>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</si>
  <si>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</si>
  <si>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</si>
  <si>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</si>
  <si>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</si>
  <si>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</si>
  <si>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</si>
  <si>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</si>
  <si>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</si>
  <si>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</si>
  <si>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</si>
  <si>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</si>
  <si>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</si>
  <si>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</si>
  <si>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</si>
  <si>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</si>
  <si>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</si>
  <si>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</si>
  <si>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</si>
  <si>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</si>
  <si>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</si>
  <si>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</si>
  <si>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</si>
  <si>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</si>
  <si>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</si>
  <si>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</si>
  <si>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</si>
  <si>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</si>
  <si>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</si>
  <si>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</si>
  <si>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</si>
  <si>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</si>
  <si>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</si>
  <si>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</si>
  <si>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</si>
  <si>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</si>
  <si>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</si>
  <si>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</si>
  <si>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</si>
  <si>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</si>
  <si>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</si>
  <si>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</si>
  <si>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</si>
  <si>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</si>
  <si>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</si>
  <si>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</si>
  <si>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</si>
  <si>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100-200-300-400mﾘﾚｰ</t>
  </si>
  <si>
    <t>メドレーリレー</t>
  </si>
  <si>
    <t>1200-400-800-1600mﾘﾚｰ</t>
  </si>
  <si>
    <t>ﾃﾞｨｽﾀﾝｽﾒﾄﾞﾚｰﾘﾚｰ</t>
  </si>
  <si>
    <t>8×100mﾘﾚｰ</t>
  </si>
  <si>
    <t>８×１００ｍ</t>
  </si>
  <si>
    <t>6×100mﾘﾚｰ</t>
  </si>
  <si>
    <t>６×１００ｍ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</si>
  <si>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</si>
  <si>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</si>
  <si>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</si>
  <si>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</si>
  <si>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</si>
  <si>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</si>
  <si>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</si>
  <si>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</si>
  <si>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</si>
  <si>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</si>
  <si>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</si>
  <si>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</si>
  <si>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</si>
  <si>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</si>
  <si>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</si>
  <si>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</si>
  <si>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</si>
  <si>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</si>
  <si>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</si>
  <si>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</si>
  <si>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</si>
  <si>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</si>
  <si>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</si>
  <si>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</si>
  <si>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</si>
  <si>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</si>
  <si>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</si>
  <si>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</si>
  <si>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</si>
  <si>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</si>
  <si>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</si>
  <si>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</si>
  <si>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</si>
  <si>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</si>
  <si>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</si>
  <si>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</si>
  <si>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</si>
  <si>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</si>
  <si>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</si>
  <si>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</si>
  <si>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</si>
  <si>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</si>
  <si>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</si>
  <si>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</si>
  <si>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</si>
  <si>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</si>
  <si>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</si>
  <si>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</si>
  <si>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</si>
  <si>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</si>
  <si>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</si>
  <si>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</si>
  <si>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</si>
  <si>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</si>
  <si>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</si>
  <si>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</si>
  <si>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</si>
  <si>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</si>
  <si>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</si>
  <si>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</si>
  <si>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</si>
  <si>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</si>
  <si>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</si>
  <si>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</si>
  <si>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</si>
  <si>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</si>
  <si>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</si>
  <si>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</si>
  <si>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</si>
  <si>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</si>
  <si>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</si>
  <si>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</si>
  <si>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</si>
  <si>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</si>
  <si>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</si>
  <si>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</si>
  <si>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</si>
  <si>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</si>
  <si>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</si>
  <si>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</si>
  <si>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</si>
  <si>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</si>
  <si>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</si>
  <si>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</si>
  <si>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</si>
  <si>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</si>
  <si>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</si>
  <si>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</si>
  <si>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</si>
  <si>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</si>
  <si>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</si>
  <si>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</si>
  <si>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</si>
  <si>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</si>
  <si>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</si>
  <si>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</si>
  <si>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</si>
  <si>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</si>
  <si>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</si>
  <si>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</si>
  <si>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</si>
  <si>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</si>
  <si>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</si>
  <si>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</si>
  <si>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</si>
  <si>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ｽﾗﾛｰﾑ</t>
  </si>
  <si>
    <t>スラローム</t>
  </si>
  <si>
    <t>走高跳(試技2回)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</si>
  <si>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</si>
  <si>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</si>
  <si>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</si>
  <si>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</si>
  <si>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</si>
  <si>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</si>
  <si>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</si>
  <si>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</si>
  <si>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</si>
  <si>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</si>
  <si>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</si>
  <si>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</si>
  <si>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</si>
  <si>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</si>
  <si>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</si>
  <si>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</si>
  <si>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</si>
  <si>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</si>
  <si>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</si>
  <si>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</si>
  <si>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</si>
  <si>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</t>
  </si>
  <si>
    <t>ｺﾝﾊﾞｲﾝﾄﾞC</t>
  </si>
  <si>
    <t>小ｺﾝﾊﾞｲﾝﾄﾞC総合得点(東京独自)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</si>
  <si>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</si>
  <si>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</si>
  <si>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</si>
  <si>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</si>
  <si>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</si>
  <si>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</si>
  <si>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小ｺﾝﾊﾞｲﾝﾄﾞD総合得点(東京独自)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</si>
  <si>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</si>
  <si>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</si>
  <si>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</si>
  <si>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</si>
  <si>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</si>
  <si>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ﾃｲｶﾞｸﾈﾝ ﾖﾝｼｭｷｮｳｷﾞ</t>
  </si>
  <si>
    <t>薩摩川内小低学年四種競技</t>
  </si>
  <si>
    <t>ﾃｲｶﾞｸﾈﾝﾖﾝｼｭ50m</t>
  </si>
  <si>
    <t>薩摩川内小低学年四種50m</t>
  </si>
  <si>
    <t>四種５０ｍ</t>
  </si>
  <si>
    <t>ﾃｲｶﾞｸﾈﾝﾖﾝｼｭﾊｼﾘﾊﾊﾞﾄﾋﾞ</t>
  </si>
  <si>
    <t>薩摩川内小低学年四種走幅跳</t>
  </si>
  <si>
    <t>四種走幅跳</t>
  </si>
  <si>
    <t>ﾃｲｶﾞｸﾈﾝﾖﾝｼｭｳﾞｫｰﾃｯｸｽﾅｹﾞ</t>
  </si>
  <si>
    <t>薩摩川内小低学年四種ｳﾞｫｰﾃｯｸｽ投</t>
  </si>
  <si>
    <t>四種ｳﾞｫｰﾃｯｸｽ投</t>
  </si>
  <si>
    <t>ﾃｲｶﾞｸﾈﾝﾖﾝｼｭ400m</t>
  </si>
  <si>
    <t>薩摩川内小低学年四種400m</t>
  </si>
  <si>
    <t>ｺｳｶﾞｸﾈﾝ ﾖﾝｼｭｷｮｳｷﾞ</t>
  </si>
  <si>
    <t>薩摩川内小高学年四種競技</t>
  </si>
  <si>
    <t>ｺｳｶﾞｸﾈﾝﾖﾝｼｭ100m</t>
  </si>
  <si>
    <t>薩摩川内小高学年四種100m</t>
  </si>
  <si>
    <t>四種１００ｍ</t>
  </si>
  <si>
    <t>ｺｳｶﾞｸﾈﾝﾖﾝｼｭﾊｼﾘﾊﾊﾞﾄﾋﾞ</t>
  </si>
  <si>
    <t>薩摩川内小高学年四種走幅跳</t>
  </si>
  <si>
    <t>ｺｳｶﾞｸﾈﾝﾖﾝｼｭｳﾞｫｰﾃｯｸｽﾅｹﾞ</t>
  </si>
  <si>
    <t>薩摩川内小高学年四種ｳﾞｫｰﾃｯｸｽ投</t>
  </si>
  <si>
    <t>ｺｳｶﾞｸﾈﾝﾖﾝｼｭ800m</t>
  </si>
  <si>
    <t>薩摩川内小高学年四種800m</t>
  </si>
  <si>
    <t>四種８００ｍ</t>
  </si>
  <si>
    <t>50m</t>
  </si>
  <si>
    <t>５０ｍ（風力なし）</t>
  </si>
  <si>
    <t>100m</t>
  </si>
  <si>
    <t>１００ｍ（風力なし）</t>
  </si>
  <si>
    <t>走幅跳（風力なし）</t>
  </si>
  <si>
    <t xml:space="preserve">421   </t>
  </si>
  <si>
    <t xml:space="preserve">001   </t>
  </si>
  <si>
    <t xml:space="preserve">002   </t>
  </si>
  <si>
    <t xml:space="preserve">422   </t>
  </si>
  <si>
    <t xml:space="preserve">003   </t>
  </si>
  <si>
    <t xml:space="preserve">004   </t>
  </si>
  <si>
    <t xml:space="preserve">005   </t>
  </si>
  <si>
    <t xml:space="preserve">050   </t>
  </si>
  <si>
    <t xml:space="preserve">006   </t>
  </si>
  <si>
    <t xml:space="preserve">007   </t>
  </si>
  <si>
    <t xml:space="preserve">008   </t>
  </si>
  <si>
    <t xml:space="preserve">009   </t>
  </si>
  <si>
    <t xml:space="preserve">010   </t>
  </si>
  <si>
    <t xml:space="preserve">011   </t>
  </si>
  <si>
    <t xml:space="preserve">012   </t>
  </si>
  <si>
    <t xml:space="preserve">013   </t>
  </si>
  <si>
    <t xml:space="preserve">014   </t>
  </si>
  <si>
    <t xml:space="preserve">015   </t>
  </si>
  <si>
    <t xml:space="preserve">016   </t>
  </si>
  <si>
    <t xml:space="preserve">017   </t>
  </si>
  <si>
    <t xml:space="preserve">018   </t>
  </si>
  <si>
    <t xml:space="preserve">019   </t>
  </si>
  <si>
    <t xml:space="preserve">428   </t>
  </si>
  <si>
    <t xml:space="preserve">429   </t>
  </si>
  <si>
    <t xml:space="preserve">031   </t>
  </si>
  <si>
    <t xml:space="preserve">032   </t>
  </si>
  <si>
    <t xml:space="preserve">033   </t>
  </si>
  <si>
    <t xml:space="preserve">034   </t>
  </si>
  <si>
    <t xml:space="preserve">035   </t>
  </si>
  <si>
    <t xml:space="preserve">036   </t>
  </si>
  <si>
    <t xml:space="preserve">037   </t>
  </si>
  <si>
    <t xml:space="preserve">038   </t>
  </si>
  <si>
    <t xml:space="preserve">039   </t>
  </si>
  <si>
    <t xml:space="preserve">041   </t>
  </si>
  <si>
    <t xml:space="preserve">042   </t>
  </si>
  <si>
    <t xml:space="preserve">043   </t>
  </si>
  <si>
    <t xml:space="preserve">044   </t>
  </si>
  <si>
    <t xml:space="preserve">045   </t>
  </si>
  <si>
    <t xml:space="preserve">046   </t>
  </si>
  <si>
    <t xml:space="preserve">047   </t>
  </si>
  <si>
    <t xml:space="preserve">051   </t>
  </si>
  <si>
    <t xml:space="preserve">052   </t>
  </si>
  <si>
    <t xml:space="preserve">053   </t>
  </si>
  <si>
    <t xml:space="preserve">054   </t>
  </si>
  <si>
    <t xml:space="preserve">060   </t>
  </si>
  <si>
    <t xml:space="preserve">061   </t>
  </si>
  <si>
    <t xml:space="preserve">062   </t>
  </si>
  <si>
    <t xml:space="preserve">063   </t>
  </si>
  <si>
    <t xml:space="preserve">064   </t>
  </si>
  <si>
    <t xml:space="preserve">065   </t>
  </si>
  <si>
    <t xml:space="preserve">066   </t>
  </si>
  <si>
    <t xml:space="preserve">071   </t>
  </si>
  <si>
    <t xml:space="preserve">072   </t>
  </si>
  <si>
    <t xml:space="preserve">073   </t>
  </si>
  <si>
    <t xml:space="preserve">074   </t>
  </si>
  <si>
    <t xml:space="preserve">473   </t>
  </si>
  <si>
    <t xml:space="preserve">474   </t>
  </si>
  <si>
    <t xml:space="preserve">478   </t>
  </si>
  <si>
    <t xml:space="preserve">479   </t>
  </si>
  <si>
    <t xml:space="preserve">080   </t>
  </si>
  <si>
    <t xml:space="preserve">081   </t>
  </si>
  <si>
    <t xml:space="preserve">082   </t>
  </si>
  <si>
    <t xml:space="preserve">083   </t>
  </si>
  <si>
    <t xml:space="preserve">084   </t>
  </si>
  <si>
    <t xml:space="preserve">085   </t>
  </si>
  <si>
    <t xml:space="preserve">086   </t>
  </si>
  <si>
    <t xml:space="preserve">087   </t>
  </si>
  <si>
    <t xml:space="preserve">088   </t>
  </si>
  <si>
    <t xml:space="preserve">089   </t>
  </si>
  <si>
    <t xml:space="preserve">090   </t>
  </si>
  <si>
    <t xml:space="preserve">091   </t>
  </si>
  <si>
    <t xml:space="preserve">092   </t>
  </si>
  <si>
    <t xml:space="preserve">093   </t>
  </si>
  <si>
    <t xml:space="preserve">094   </t>
  </si>
  <si>
    <t xml:space="preserve">096   </t>
  </si>
  <si>
    <t xml:space="preserve">097   </t>
  </si>
  <si>
    <t xml:space="preserve">098   </t>
  </si>
  <si>
    <t xml:space="preserve">099   </t>
  </si>
  <si>
    <t xml:space="preserve">494   </t>
  </si>
  <si>
    <t xml:space="preserve">495   </t>
  </si>
  <si>
    <t xml:space="preserve">496   </t>
  </si>
  <si>
    <t xml:space="preserve">497   </t>
  </si>
  <si>
    <t xml:space="preserve">498   </t>
  </si>
  <si>
    <t xml:space="preserve">499   </t>
  </si>
  <si>
    <t xml:space="preserve">101   </t>
  </si>
  <si>
    <t xml:space="preserve">102   </t>
  </si>
  <si>
    <t xml:space="preserve">103   </t>
  </si>
  <si>
    <t xml:space="preserve">104   </t>
  </si>
  <si>
    <t xml:space="preserve">105   </t>
  </si>
  <si>
    <t xml:space="preserve">106   </t>
  </si>
  <si>
    <t xml:space="preserve">107   </t>
  </si>
  <si>
    <t xml:space="preserve">151   </t>
  </si>
  <si>
    <t xml:space="preserve">152   </t>
  </si>
  <si>
    <t xml:space="preserve">153   </t>
  </si>
  <si>
    <t xml:space="preserve">154   </t>
  </si>
  <si>
    <t xml:space="preserve">155   </t>
  </si>
  <si>
    <t xml:space="preserve">156   </t>
  </si>
  <si>
    <t xml:space="preserve">161   </t>
  </si>
  <si>
    <t xml:space="preserve">162   </t>
  </si>
  <si>
    <t xml:space="preserve">163   </t>
  </si>
  <si>
    <t xml:space="preserve">164   </t>
  </si>
  <si>
    <t xml:space="preserve">165   </t>
  </si>
  <si>
    <t xml:space="preserve">171   </t>
  </si>
  <si>
    <t xml:space="preserve">172   </t>
  </si>
  <si>
    <t xml:space="preserve">201   </t>
  </si>
  <si>
    <t>002201</t>
  </si>
  <si>
    <t>073201</t>
  </si>
  <si>
    <t>081201</t>
  </si>
  <si>
    <t>071201</t>
  </si>
  <si>
    <t>005201</t>
  </si>
  <si>
    <t>034201</t>
  </si>
  <si>
    <t>086201</t>
  </si>
  <si>
    <t>072201</t>
  </si>
  <si>
    <t>092201</t>
  </si>
  <si>
    <t>008201</t>
  </si>
  <si>
    <t xml:space="preserve">202   </t>
  </si>
  <si>
    <t>044202</t>
  </si>
  <si>
    <t>071202</t>
  </si>
  <si>
    <t>084202</t>
  </si>
  <si>
    <t>003202</t>
  </si>
  <si>
    <t>073202</t>
  </si>
  <si>
    <t>093202</t>
  </si>
  <si>
    <t>006202</t>
  </si>
  <si>
    <t xml:space="preserve">203   </t>
  </si>
  <si>
    <t>073203</t>
  </si>
  <si>
    <t>092203</t>
  </si>
  <si>
    <t>003203</t>
  </si>
  <si>
    <t>086203</t>
  </si>
  <si>
    <t>008203</t>
  </si>
  <si>
    <t xml:space="preserve">206   </t>
  </si>
  <si>
    <t>002206</t>
  </si>
  <si>
    <t>083206</t>
  </si>
  <si>
    <t>071206</t>
  </si>
  <si>
    <t xml:space="preserve">207   </t>
  </si>
  <si>
    <t>083207</t>
  </si>
  <si>
    <t>073207</t>
  </si>
  <si>
    <t>005207</t>
  </si>
  <si>
    <t xml:space="preserve">208   </t>
  </si>
  <si>
    <t>071208</t>
  </si>
  <si>
    <t>002208</t>
  </si>
  <si>
    <t>085208</t>
  </si>
  <si>
    <t xml:space="preserve">209   </t>
  </si>
  <si>
    <t>073209</t>
  </si>
  <si>
    <t>085209</t>
  </si>
  <si>
    <t>042209</t>
  </si>
  <si>
    <t xml:space="preserve">210   </t>
  </si>
  <si>
    <t>002210</t>
  </si>
  <si>
    <t>073210</t>
  </si>
  <si>
    <t>082210</t>
  </si>
  <si>
    <t>005210</t>
  </si>
  <si>
    <t>034210</t>
  </si>
  <si>
    <t>071210</t>
  </si>
  <si>
    <t>092210</t>
  </si>
  <si>
    <t>008210</t>
  </si>
  <si>
    <t xml:space="preserve">211   </t>
  </si>
  <si>
    <t>002211</t>
  </si>
  <si>
    <t>073211</t>
  </si>
  <si>
    <t>085211</t>
  </si>
  <si>
    <t xml:space="preserve">212   </t>
  </si>
  <si>
    <t>073212</t>
  </si>
  <si>
    <t>085212</t>
  </si>
  <si>
    <t>002212</t>
  </si>
  <si>
    <t xml:space="preserve">213   </t>
  </si>
  <si>
    <t>032213</t>
  </si>
  <si>
    <t>083213</t>
  </si>
  <si>
    <t>071213</t>
  </si>
  <si>
    <t>005213</t>
  </si>
  <si>
    <t xml:space="preserve">214   </t>
  </si>
  <si>
    <t>042214</t>
  </si>
  <si>
    <t>071214</t>
  </si>
  <si>
    <t>085214</t>
  </si>
  <si>
    <t>003214</t>
  </si>
  <si>
    <t xml:space="preserve">215   </t>
  </si>
  <si>
    <t>429215</t>
  </si>
  <si>
    <t>598215</t>
  </si>
  <si>
    <t xml:space="preserve">216   </t>
  </si>
  <si>
    <t>002216</t>
  </si>
  <si>
    <t>003216</t>
  </si>
  <si>
    <t>005216</t>
  </si>
  <si>
    <t xml:space="preserve">217   </t>
  </si>
  <si>
    <t>002217</t>
  </si>
  <si>
    <t>003217</t>
  </si>
  <si>
    <t>005217</t>
  </si>
  <si>
    <t xml:space="preserve">220   </t>
  </si>
  <si>
    <t>073220</t>
  </si>
  <si>
    <t>494220</t>
  </si>
  <si>
    <t xml:space="preserve">221   </t>
  </si>
  <si>
    <t>002221</t>
  </si>
  <si>
    <t>088221</t>
  </si>
  <si>
    <t>072221</t>
  </si>
  <si>
    <t>093221</t>
  </si>
  <si>
    <t>005221</t>
  </si>
  <si>
    <t>044221</t>
  </si>
  <si>
    <t>073221</t>
  </si>
  <si>
    <t>084221</t>
  </si>
  <si>
    <t>071221</t>
  </si>
  <si>
    <t>008221</t>
  </si>
  <si>
    <t xml:space="preserve">226   </t>
  </si>
  <si>
    <t>001226</t>
  </si>
  <si>
    <t>422226</t>
  </si>
  <si>
    <t>004226</t>
  </si>
  <si>
    <t xml:space="preserve">227   </t>
  </si>
  <si>
    <t>001227</t>
  </si>
  <si>
    <t>422227</t>
  </si>
  <si>
    <t>004227</t>
  </si>
  <si>
    <t xml:space="preserve">228   </t>
  </si>
  <si>
    <t>002228</t>
  </si>
  <si>
    <t>073228</t>
  </si>
  <si>
    <t>082228</t>
  </si>
  <si>
    <t>071228</t>
  </si>
  <si>
    <t>005228</t>
  </si>
  <si>
    <t xml:space="preserve">229   </t>
  </si>
  <si>
    <t>044229</t>
  </si>
  <si>
    <t>071229</t>
  </si>
  <si>
    <t>084229</t>
  </si>
  <si>
    <t>003229</t>
  </si>
  <si>
    <t xml:space="preserve">230   </t>
  </si>
  <si>
    <t>429230</t>
  </si>
  <si>
    <t>071230</t>
  </si>
  <si>
    <t xml:space="preserve">601   </t>
  </si>
  <si>
    <t xml:space="preserve">602   </t>
  </si>
  <si>
    <t xml:space="preserve">603   </t>
  </si>
  <si>
    <t xml:space="preserve">604   </t>
  </si>
  <si>
    <t xml:space="preserve">606   </t>
  </si>
  <si>
    <t xml:space="preserve">611   </t>
  </si>
  <si>
    <t xml:space="preserve">612   </t>
  </si>
  <si>
    <t xml:space="preserve">691   </t>
  </si>
  <si>
    <t xml:space="preserve">696   </t>
  </si>
  <si>
    <t xml:space="preserve">701   </t>
  </si>
  <si>
    <t xml:space="preserve">702   </t>
  </si>
  <si>
    <t xml:space="preserve">703   </t>
  </si>
  <si>
    <t xml:space="preserve">704   </t>
  </si>
  <si>
    <t xml:space="preserve">705   </t>
  </si>
  <si>
    <t xml:space="preserve">706   </t>
  </si>
  <si>
    <t xml:space="preserve">709   </t>
  </si>
  <si>
    <t xml:space="preserve">712   </t>
  </si>
  <si>
    <t xml:space="preserve">715   </t>
  </si>
  <si>
    <t xml:space="preserve">718   </t>
  </si>
  <si>
    <t xml:space="preserve">721   </t>
  </si>
  <si>
    <t xml:space="preserve">724   </t>
  </si>
  <si>
    <t xml:space="preserve">727   </t>
  </si>
  <si>
    <t xml:space="preserve">730   </t>
  </si>
  <si>
    <t xml:space="preserve">733   </t>
  </si>
  <si>
    <t xml:space="preserve">734   </t>
  </si>
  <si>
    <t xml:space="preserve">735   </t>
  </si>
  <si>
    <t xml:space="preserve">736   </t>
  </si>
  <si>
    <t xml:space="preserve">737   </t>
  </si>
  <si>
    <t xml:space="preserve">738   </t>
  </si>
  <si>
    <t xml:space="preserve">739   </t>
  </si>
  <si>
    <t xml:space="preserve">740   </t>
  </si>
  <si>
    <t xml:space="preserve">741   </t>
  </si>
  <si>
    <t xml:space="preserve">751   </t>
  </si>
  <si>
    <t xml:space="preserve">752   </t>
  </si>
  <si>
    <t xml:space="preserve">753   </t>
  </si>
  <si>
    <t xml:space="preserve">754   </t>
  </si>
  <si>
    <t xml:space="preserve">755   </t>
  </si>
  <si>
    <t xml:space="preserve">756   </t>
  </si>
  <si>
    <t xml:space="preserve">757   </t>
  </si>
  <si>
    <t xml:space="preserve">758   </t>
  </si>
  <si>
    <t xml:space="preserve">759   </t>
  </si>
  <si>
    <t xml:space="preserve">760   </t>
  </si>
  <si>
    <t xml:space="preserve">761   </t>
  </si>
  <si>
    <t xml:space="preserve">762   </t>
  </si>
  <si>
    <t xml:space="preserve">763   </t>
  </si>
  <si>
    <t xml:space="preserve">764   </t>
  </si>
  <si>
    <t xml:space="preserve">765   </t>
  </si>
  <si>
    <t xml:space="preserve">766   </t>
  </si>
  <si>
    <t xml:space="preserve">767   </t>
  </si>
  <si>
    <t xml:space="preserve">768   </t>
  </si>
  <si>
    <t xml:space="preserve">769   </t>
  </si>
  <si>
    <t xml:space="preserve">441   </t>
  </si>
  <si>
    <t xml:space="preserve">598   </t>
  </si>
  <si>
    <t xml:space="preserve">218   </t>
  </si>
  <si>
    <t>002218</t>
  </si>
  <si>
    <t>495218</t>
  </si>
  <si>
    <t>071218</t>
  </si>
  <si>
    <t xml:space="preserve">219   </t>
  </si>
  <si>
    <t>071219</t>
  </si>
  <si>
    <t>002219</t>
  </si>
  <si>
    <t>495219</t>
  </si>
  <si>
    <t xml:space="preserve">240   </t>
  </si>
  <si>
    <t>429240</t>
  </si>
  <si>
    <t>598240</t>
  </si>
  <si>
    <t xml:space="preserve">241   </t>
  </si>
  <si>
    <t>073241</t>
  </si>
  <si>
    <t>494241</t>
  </si>
  <si>
    <t xml:space="preserve">242   </t>
  </si>
  <si>
    <t>001242</t>
  </si>
  <si>
    <t>073242</t>
  </si>
  <si>
    <t xml:space="preserve">243   </t>
  </si>
  <si>
    <t>494243</t>
  </si>
  <si>
    <t>428243</t>
  </si>
  <si>
    <t xml:space="preserve">244   </t>
  </si>
  <si>
    <t>301244</t>
  </si>
  <si>
    <t>353244</t>
  </si>
  <si>
    <t>499244</t>
  </si>
  <si>
    <t>005244</t>
  </si>
  <si>
    <t xml:space="preserve">245   </t>
  </si>
  <si>
    <t>311245</t>
  </si>
  <si>
    <t>353245</t>
  </si>
  <si>
    <t>499245</t>
  </si>
  <si>
    <t>006245</t>
  </si>
  <si>
    <t xml:space="preserve">301   </t>
  </si>
  <si>
    <t xml:space="preserve">311   </t>
  </si>
  <si>
    <t xml:space="preserve">353   </t>
  </si>
  <si>
    <t>男子 走幅跳</t>
    <rPh sb="0" eb="2">
      <t>ダンシ</t>
    </rPh>
    <rPh sb="3" eb="4">
      <t>ハシ</t>
    </rPh>
    <rPh sb="4" eb="6">
      <t>ハバト</t>
    </rPh>
    <phoneticPr fontId="1"/>
  </si>
  <si>
    <t>m LJ</t>
  </si>
  <si>
    <t>07300</t>
  </si>
  <si>
    <t>w LJ</t>
  </si>
  <si>
    <t>※山大競技会で</t>
    <rPh sb="1" eb="3">
      <t>ヤマダイ</t>
    </rPh>
    <rPh sb="3" eb="6">
      <t>キョウギカイ</t>
    </rPh>
    <phoneticPr fontId="1"/>
  </si>
  <si>
    <t>山形陸上競技協会　第56回強化記録会　参加申込書（個人種目）</t>
    <rPh sb="0" eb="2">
      <t>ヤマガタ</t>
    </rPh>
    <rPh sb="2" eb="8">
      <t>リク</t>
    </rPh>
    <rPh sb="9" eb="10">
      <t>ダイ</t>
    </rPh>
    <rPh sb="12" eb="13">
      <t>カイ</t>
    </rPh>
    <rPh sb="13" eb="15">
      <t>キョウカ</t>
    </rPh>
    <rPh sb="15" eb="17">
      <t>キロク</t>
    </rPh>
    <rPh sb="17" eb="18">
      <t>カイ</t>
    </rPh>
    <rPh sb="19" eb="21">
      <t>サンカ</t>
    </rPh>
    <rPh sb="21" eb="23">
      <t>モウシコミ</t>
    </rPh>
    <rPh sb="23" eb="24">
      <t>ショ</t>
    </rPh>
    <rPh sb="25" eb="27">
      <t>コジン</t>
    </rPh>
    <rPh sb="27" eb="29">
      <t>シュモク</t>
    </rPh>
    <phoneticPr fontId="1"/>
  </si>
  <si>
    <t>男子 走幅跳</t>
    <rPh sb="0" eb="2">
      <t>ダンシ</t>
    </rPh>
    <rPh sb="3" eb="4">
      <t>ソウ</t>
    </rPh>
    <rPh sb="4" eb="6">
      <t>ハバトビ</t>
    </rPh>
    <phoneticPr fontId="1"/>
  </si>
  <si>
    <t>女子 走幅跳</t>
    <rPh sb="3" eb="4">
      <t>ソウ</t>
    </rPh>
    <rPh sb="4" eb="6">
      <t>ハバトビ</t>
    </rPh>
    <phoneticPr fontId="1"/>
  </si>
  <si>
    <t>m 100m</t>
  </si>
  <si>
    <t>00200</t>
  </si>
  <si>
    <t>m 200m</t>
  </si>
  <si>
    <t>00300</t>
  </si>
  <si>
    <t>m 400m</t>
  </si>
  <si>
    <t>00500</t>
  </si>
  <si>
    <t>m 800m</t>
  </si>
  <si>
    <t>00600</t>
  </si>
  <si>
    <t>m 110mH</t>
  </si>
  <si>
    <t>03400</t>
  </si>
  <si>
    <t>mc 110mH</t>
  </si>
  <si>
    <t>03220</t>
  </si>
  <si>
    <t>m 400mH</t>
  </si>
  <si>
    <t>03700</t>
  </si>
  <si>
    <t>m HJ</t>
  </si>
  <si>
    <t>07100</t>
  </si>
  <si>
    <t>m PV</t>
  </si>
  <si>
    <t>07200</t>
  </si>
  <si>
    <t>m TJ</t>
  </si>
  <si>
    <t>07400</t>
  </si>
  <si>
    <t>m SP</t>
  </si>
  <si>
    <t>08100</t>
  </si>
  <si>
    <t>mh SP</t>
  </si>
  <si>
    <t>08210</t>
  </si>
  <si>
    <t>mc SP</t>
  </si>
  <si>
    <t>08320</t>
  </si>
  <si>
    <t>m DT</t>
  </si>
  <si>
    <t>08600</t>
  </si>
  <si>
    <t>mk DT</t>
  </si>
  <si>
    <t>08710</t>
  </si>
  <si>
    <t>mc DT</t>
  </si>
  <si>
    <t>09620</t>
  </si>
  <si>
    <t>m HT</t>
  </si>
  <si>
    <t>08900</t>
  </si>
  <si>
    <t>mk HT</t>
  </si>
  <si>
    <t>09110</t>
  </si>
  <si>
    <t>m JT</t>
  </si>
  <si>
    <t>09200</t>
  </si>
  <si>
    <t>mc JT</t>
  </si>
  <si>
    <t>09920</t>
  </si>
  <si>
    <t>w 100m</t>
  </si>
  <si>
    <t>w 200m</t>
  </si>
  <si>
    <t>w 400m</t>
  </si>
  <si>
    <t>w 800m</t>
  </si>
  <si>
    <t>w 100mH</t>
  </si>
  <si>
    <t>04400</t>
  </si>
  <si>
    <t>wc 100mH</t>
  </si>
  <si>
    <t>04220</t>
  </si>
  <si>
    <t>w 400mH</t>
  </si>
  <si>
    <t>04600</t>
  </si>
  <si>
    <t>w HJ</t>
  </si>
  <si>
    <t>w PV</t>
  </si>
  <si>
    <t>w TJ</t>
  </si>
  <si>
    <t>w SP</t>
  </si>
  <si>
    <t>08400</t>
  </si>
  <si>
    <t>wc SP</t>
  </si>
  <si>
    <t>08520</t>
  </si>
  <si>
    <t>w DT</t>
  </si>
  <si>
    <t>08800</t>
  </si>
  <si>
    <t>w HT</t>
  </si>
  <si>
    <t>09400</t>
  </si>
  <si>
    <t>w JT</t>
  </si>
  <si>
    <t>09300</t>
  </si>
  <si>
    <t>wc JT</t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</si>
  <si>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</si>
  <si>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</si>
  <si>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</si>
  <si>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</si>
  <si>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</si>
  <si>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</si>
  <si>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</si>
  <si>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</si>
  <si>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</si>
  <si>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</si>
  <si>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</si>
  <si>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</si>
  <si>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</si>
  <si>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</si>
  <si>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</si>
  <si>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</si>
  <si>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</si>
  <si>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</si>
  <si>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</si>
  <si>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490089</t>
  </si>
  <si>
    <t>491003</t>
  </si>
  <si>
    <t>491038</t>
  </si>
  <si>
    <t>492018</t>
  </si>
  <si>
    <t>492019</t>
  </si>
  <si>
    <t>492020</t>
  </si>
  <si>
    <t>492021</t>
  </si>
  <si>
    <t>492029</t>
  </si>
  <si>
    <t>492033</t>
  </si>
  <si>
    <t>492035</t>
  </si>
  <si>
    <t>492037</t>
  </si>
  <si>
    <t>492045</t>
  </si>
  <si>
    <t>492047</t>
  </si>
  <si>
    <t>492051</t>
  </si>
  <si>
    <t>492052</t>
  </si>
  <si>
    <t>492055</t>
  </si>
  <si>
    <t>492062</t>
  </si>
  <si>
    <t>492064</t>
  </si>
  <si>
    <t>492066</t>
  </si>
  <si>
    <t>492070</t>
  </si>
  <si>
    <t>492085</t>
  </si>
  <si>
    <t>492087</t>
  </si>
  <si>
    <t>492089</t>
  </si>
  <si>
    <t>492090</t>
  </si>
  <si>
    <t>492092</t>
  </si>
  <si>
    <t>492094</t>
  </si>
  <si>
    <t>492095</t>
  </si>
  <si>
    <t>492100</t>
  </si>
  <si>
    <t>492105</t>
  </si>
  <si>
    <t>492109</t>
  </si>
  <si>
    <t>492110</t>
  </si>
  <si>
    <t>492114</t>
  </si>
  <si>
    <t>492116</t>
  </si>
  <si>
    <t>492122</t>
  </si>
  <si>
    <t>492123</t>
  </si>
  <si>
    <t>492126</t>
  </si>
  <si>
    <t>492133</t>
  </si>
  <si>
    <t>492135</t>
  </si>
  <si>
    <t>492137</t>
  </si>
  <si>
    <t>492140</t>
  </si>
  <si>
    <t>492156</t>
  </si>
  <si>
    <t>492158</t>
  </si>
  <si>
    <t>492161</t>
  </si>
  <si>
    <t>492173</t>
  </si>
  <si>
    <t>492174</t>
  </si>
  <si>
    <t>492207</t>
  </si>
  <si>
    <t>492321</t>
  </si>
  <si>
    <t>492330</t>
  </si>
  <si>
    <t>492333</t>
  </si>
  <si>
    <t>492337</t>
  </si>
  <si>
    <t>492339</t>
  </si>
  <si>
    <t>492420</t>
  </si>
  <si>
    <t>492448</t>
  </si>
  <si>
    <t>492465</t>
  </si>
  <si>
    <t>492489</t>
  </si>
  <si>
    <t>492532</t>
  </si>
  <si>
    <t>492607</t>
  </si>
  <si>
    <t>492901</t>
  </si>
  <si>
    <t>494005</t>
  </si>
  <si>
    <t>494006</t>
  </si>
  <si>
    <t>494007</t>
  </si>
  <si>
    <t>参加料・プログラム代　金額確認</t>
    <rPh sb="9" eb="10">
      <t>ダイ</t>
    </rPh>
    <rPh sb="11" eb="13">
      <t>キンガク</t>
    </rPh>
    <rPh sb="13" eb="15">
      <t>カクニン</t>
    </rPh>
    <phoneticPr fontId="15"/>
  </si>
  <si>
    <t>※参加料・プログラム代領収書は振込明細書に替える。</t>
    <rPh sb="1" eb="4">
      <t>サンカリョウ</t>
    </rPh>
    <rPh sb="10" eb="11">
      <t>ダイ</t>
    </rPh>
    <rPh sb="11" eb="14">
      <t>リョウシュウショ</t>
    </rPh>
    <rPh sb="15" eb="17">
      <t>フリコミ</t>
    </rPh>
    <rPh sb="17" eb="19">
      <t>メイサイ</t>
    </rPh>
    <rPh sb="19" eb="20">
      <t>ショ</t>
    </rPh>
    <rPh sb="21" eb="22">
      <t>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</si>
</sst>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3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2" fillId="2" borderId="0" xfId="0" applyFont="1" applyFill="1" applyAlignment="1" applyProtection="1">
      <alignment horizontal="center" vertical="center"/>
    </xf>
    <xf numFmtId="0" fontId="22" fillId="2" borderId="0" xfId="0" applyFont="1" applyFill="1" applyProtection="1">
      <alignment vertical="center"/>
    </xf>
    <xf numFmtId="0" fontId="22" fillId="2" borderId="0" xfId="0" quotePrefix="1" applyFont="1" applyFill="1" applyProtection="1">
      <alignment vertical="center"/>
    </xf>
    <xf numFmtId="0" fontId="21" fillId="0" borderId="0" xfId="0" applyFont="1">
      <alignment vertical="center"/>
    </xf>
    <xf numFmtId="49" fontId="21" fillId="0" borderId="0" xfId="0" applyNumberFormat="1" applyFont="1">
      <alignment vertical="center"/>
    </xf>
    <xf numFmtId="0" fontId="21" fillId="2" borderId="0" xfId="0" applyFont="1" applyFill="1">
      <alignment vertical="center"/>
    </xf>
    <xf numFmtId="0" fontId="22" fillId="3" borderId="1" xfId="0" applyFont="1" applyFill="1" applyBorder="1" applyAlignment="1" applyProtection="1">
      <alignment horizontal="center" vertical="center" shrinkToFit="1"/>
      <protection locked="0"/>
    </xf>
    <xf numFmtId="49" fontId="2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5" xfId="0" applyFont="1" applyFill="1" applyBorder="1" applyAlignment="1" applyProtection="1">
      <alignment horizontal="center" vertical="center" shrinkToFit="1"/>
      <protection locked="0"/>
    </xf>
    <xf numFmtId="0" fontId="22" fillId="3" borderId="6" xfId="0" applyFont="1" applyFill="1" applyBorder="1" applyAlignment="1" applyProtection="1">
      <alignment horizontal="center" vertical="center" shrinkToFit="1"/>
      <protection locked="0"/>
    </xf>
    <xf numFmtId="49" fontId="2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1" fillId="0" borderId="0" xfId="0" applyNumberFormat="1" applyFont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shrinkToFit="1"/>
    </xf>
    <xf numFmtId="0" fontId="22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vertical="center" shrinkToFit="1"/>
    </xf>
    <xf numFmtId="0" fontId="22" fillId="0" borderId="0" xfId="0" quotePrefix="1" applyFont="1" applyFill="1" applyProtection="1">
      <alignment vertical="center"/>
    </xf>
    <xf numFmtId="0" fontId="22" fillId="2" borderId="0" xfId="0" applyFont="1" applyFill="1" applyAlignment="1" applyProtection="1">
      <alignment vertical="center" shrinkToFit="1"/>
    </xf>
    <xf numFmtId="0" fontId="22" fillId="2" borderId="0" xfId="0" applyFont="1" applyFill="1" applyAlignment="1" applyProtection="1">
      <alignment horizontal="left" vertical="center"/>
    </xf>
    <xf numFmtId="0" fontId="20" fillId="0" borderId="0" xfId="0" applyNumberFormat="1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1" fillId="0" borderId="0" xfId="0" applyFont="1" applyFill="1">
      <alignment vertical="center"/>
    </xf>
    <xf numFmtId="0" fontId="2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>
      <alignment vertical="center"/>
    </xf>
    <xf numFmtId="0" fontId="21" fillId="0" borderId="10" xfId="0" applyNumberFormat="1" applyFont="1" applyBorder="1">
      <alignment vertical="center"/>
    </xf>
    <xf numFmtId="49" fontId="21" fillId="0" borderId="10" xfId="0" applyNumberFormat="1" applyFont="1" applyBorder="1">
      <alignment vertical="center"/>
    </xf>
    <xf numFmtId="0" fontId="22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22" fillId="3" borderId="0" xfId="0" applyFont="1" applyFill="1" applyProtection="1">
      <alignment vertical="center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3" borderId="19" xfId="0" applyFont="1" applyFill="1" applyBorder="1" applyAlignment="1" applyProtection="1">
      <alignment horizontal="center" vertical="center" shrinkToFit="1"/>
    </xf>
    <xf numFmtId="0" fontId="20" fillId="0" borderId="0" xfId="0" applyFont="1" applyProtection="1">
      <alignment vertical="center"/>
    </xf>
    <xf numFmtId="0" fontId="22" fillId="3" borderId="20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22" fillId="3" borderId="21" xfId="0" applyFont="1" applyFill="1" applyBorder="1" applyAlignment="1" applyProtection="1">
      <alignment horizontal="center" vertical="center"/>
    </xf>
    <xf numFmtId="0" fontId="22" fillId="3" borderId="22" xfId="0" applyFont="1" applyFill="1" applyBorder="1" applyAlignment="1" applyProtection="1">
      <alignment horizontal="center" vertical="center"/>
    </xf>
    <xf numFmtId="0" fontId="22" fillId="3" borderId="23" xfId="0" applyFont="1" applyFill="1" applyBorder="1" applyProtection="1">
      <alignment vertical="center"/>
    </xf>
    <xf numFmtId="0" fontId="22" fillId="3" borderId="24" xfId="0" applyFont="1" applyFill="1" applyBorder="1" applyProtection="1">
      <alignment vertical="center"/>
    </xf>
    <xf numFmtId="0" fontId="24" fillId="3" borderId="24" xfId="0" applyFont="1" applyFill="1" applyBorder="1" applyAlignment="1" applyProtection="1">
      <alignment horizontal="right" vertical="center"/>
    </xf>
    <xf numFmtId="0" fontId="24" fillId="3" borderId="25" xfId="0" applyFont="1" applyFill="1" applyBorder="1" applyAlignment="1" applyProtection="1">
      <alignment horizontal="center" vertical="center"/>
    </xf>
    <xf numFmtId="0" fontId="22" fillId="3" borderId="0" xfId="0" applyFont="1" applyFill="1" applyBorder="1" applyProtection="1">
      <alignment vertical="center"/>
    </xf>
    <xf numFmtId="0" fontId="24" fillId="3" borderId="0" xfId="0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center" vertical="center" shrinkToFit="1"/>
    </xf>
    <xf numFmtId="0" fontId="24" fillId="3" borderId="0" xfId="0" applyFont="1" applyFill="1" applyBorder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 vertical="center"/>
    </xf>
    <xf numFmtId="0" fontId="22" fillId="3" borderId="22" xfId="0" applyFont="1" applyFill="1" applyBorder="1" applyAlignment="1" applyProtection="1">
      <alignment horizontal="center" vertical="center" shrinkToFit="1"/>
    </xf>
    <xf numFmtId="0" fontId="21" fillId="0" borderId="0" xfId="0" applyFont="1" applyProtection="1">
      <alignment vertical="center"/>
    </xf>
    <xf numFmtId="0" fontId="21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vertical="center" shrinkToFit="1"/>
    </xf>
    <xf numFmtId="49" fontId="20" fillId="0" borderId="0" xfId="0" applyNumberFormat="1" applyFont="1" applyProtection="1">
      <alignment vertical="center"/>
    </xf>
    <xf numFmtId="0" fontId="21" fillId="0" borderId="0" xfId="1" applyProtection="1">
      <alignment vertical="center"/>
    </xf>
    <xf numFmtId="49" fontId="21" fillId="0" borderId="0" xfId="1" applyNumberFormat="1" applyProtection="1">
      <alignment vertical="center"/>
    </xf>
    <xf numFmtId="0" fontId="20" fillId="0" borderId="0" xfId="0" applyFont="1" applyFill="1" applyProtection="1">
      <alignment vertical="center"/>
    </xf>
    <xf numFmtId="0" fontId="20" fillId="0" borderId="0" xfId="0" applyFont="1" applyFill="1" applyAlignment="1" applyProtection="1">
      <alignment vertical="center" shrinkToFit="1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177" fontId="17" fillId="0" borderId="8" xfId="0" applyNumberFormat="1" applyFont="1" applyFill="1" applyBorder="1" applyAlignment="1" applyProtection="1"/>
    <xf numFmtId="0" fontId="22" fillId="3" borderId="19" xfId="0" applyFont="1" applyFill="1" applyBorder="1" applyAlignment="1" applyProtection="1">
      <alignment horizontal="center" vertical="center" shrinkToFit="1"/>
    </xf>
    <xf numFmtId="0" fontId="20" fillId="5" borderId="0" xfId="0" applyFont="1" applyFill="1">
      <alignment vertical="center"/>
    </xf>
    <xf numFmtId="0" fontId="20" fillId="6" borderId="0" xfId="0" applyFont="1" applyFill="1">
      <alignment vertical="center"/>
    </xf>
    <xf numFmtId="0" fontId="35" fillId="5" borderId="10" xfId="0" applyFont="1" applyFill="1" applyBorder="1">
      <alignment vertical="center"/>
    </xf>
    <xf numFmtId="0" fontId="35" fillId="6" borderId="10" xfId="0" applyFont="1" applyFill="1" applyBorder="1">
      <alignment vertical="center"/>
    </xf>
    <xf numFmtId="0" fontId="10" fillId="0" borderId="11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177" fontId="10" fillId="0" borderId="0" xfId="0" applyNumberFormat="1" applyFont="1" applyBorder="1" applyAlignment="1" applyProtection="1"/>
    <xf numFmtId="177" fontId="10" fillId="0" borderId="0" xfId="0" applyNumberFormat="1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177" fontId="10" fillId="0" borderId="13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1" xfId="0" applyFont="1" applyBorder="1" applyAlignment="1" applyProtection="1"/>
    <xf numFmtId="0" fontId="9" fillId="0" borderId="0" xfId="0" applyFont="1" applyBorder="1" applyAlignment="1" applyProtection="1"/>
    <xf numFmtId="177" fontId="9" fillId="0" borderId="0" xfId="0" applyNumberFormat="1" applyFont="1" applyBorder="1" applyAlignment="1" applyProtection="1">
      <alignment horizontal="center"/>
    </xf>
    <xf numFmtId="177" fontId="17" fillId="0" borderId="0" xfId="0" applyNumberFormat="1" applyFont="1" applyFill="1" applyBorder="1" applyAlignment="1" applyProtection="1"/>
    <xf numFmtId="177" fontId="9" fillId="0" borderId="0" xfId="0" applyNumberFormat="1" applyFont="1" applyBorder="1" applyAlignment="1" applyProtection="1">
      <alignment horizontal="left"/>
    </xf>
    <xf numFmtId="177" fontId="17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/>
    <xf numFmtId="177" fontId="9" fillId="0" borderId="0" xfId="0" applyNumberFormat="1" applyFont="1" applyBorder="1" applyAlignment="1" applyProtection="1"/>
    <xf numFmtId="177" fontId="17" fillId="0" borderId="8" xfId="0" applyNumberFormat="1" applyFont="1" applyBorder="1" applyAlignment="1" applyProtection="1"/>
    <xf numFmtId="0" fontId="0" fillId="0" borderId="0" xfId="0" applyAlignment="1" applyProtection="1"/>
    <xf numFmtId="0" fontId="9" fillId="0" borderId="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22" fillId="3" borderId="19" xfId="0" applyFont="1" applyFill="1" applyBorder="1" applyAlignment="1" applyProtection="1">
      <alignment horizontal="center" vertical="center" shrinkToFit="1"/>
    </xf>
    <xf numFmtId="0" fontId="0" fillId="0" borderId="10" xfId="0" applyFont="1" applyBorder="1" applyProtection="1">
      <alignment vertical="center"/>
      <protection locked="0"/>
    </xf>
    <xf numFmtId="0" fontId="0" fillId="4" borderId="57" xfId="0" applyFill="1" applyBorder="1" applyProtection="1">
      <alignment vertical="center"/>
      <protection locked="0"/>
    </xf>
    <xf numFmtId="0" fontId="0" fillId="0" borderId="59" xfId="0" applyFont="1" applyBorder="1" applyProtection="1">
      <alignment vertical="center"/>
      <protection locked="0"/>
    </xf>
    <xf numFmtId="0" fontId="0" fillId="0" borderId="60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33" fillId="7" borderId="58" xfId="0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 applyProtection="1">
      <alignment horizontal="center" vertical="center"/>
    </xf>
    <xf numFmtId="0" fontId="37" fillId="7" borderId="10" xfId="0" applyFont="1" applyFill="1" applyBorder="1" applyAlignment="1" applyProtection="1">
      <alignment horizontal="center" vertical="center"/>
    </xf>
    <xf numFmtId="0" fontId="23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top" wrapText="1"/>
    </xf>
    <xf numFmtId="0" fontId="32" fillId="0" borderId="61" xfId="2" applyBorder="1" applyProtection="1">
      <alignment vertical="center"/>
      <protection locked="0"/>
    </xf>
    <xf numFmtId="49" fontId="20" fillId="0" borderId="0" xfId="0" applyNumberFormat="1" applyFont="1">
      <alignment vertical="center"/>
    </xf>
    <xf numFmtId="0" fontId="21" fillId="8" borderId="10" xfId="0" applyFont="1" applyFill="1" applyBorder="1">
      <alignment vertical="center"/>
    </xf>
    <xf numFmtId="0" fontId="21" fillId="8" borderId="10" xfId="0" applyNumberFormat="1" applyFont="1" applyFill="1" applyBorder="1">
      <alignment vertical="center"/>
    </xf>
    <xf numFmtId="49" fontId="21" fillId="8" borderId="10" xfId="0" applyNumberFormat="1" applyFont="1" applyFill="1" applyBorder="1">
      <alignment vertical="center"/>
    </xf>
    <xf numFmtId="0" fontId="0" fillId="0" borderId="0" xfId="0" applyFill="1">
      <alignment vertical="center"/>
    </xf>
    <xf numFmtId="177" fontId="10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26" fillId="0" borderId="0" xfId="0" applyFont="1" applyAlignment="1" applyProtection="1"/>
    <xf numFmtId="0" fontId="0" fillId="0" borderId="0" xfId="0" applyFont="1" applyAlignment="1" applyProtection="1"/>
    <xf numFmtId="0" fontId="30" fillId="2" borderId="11" xfId="0" applyFont="1" applyFill="1" applyBorder="1" applyAlignment="1" applyProtection="1">
      <alignment horizontal="left" vertical="center" wrapText="1"/>
    </xf>
    <xf numFmtId="0" fontId="30" fillId="2" borderId="11" xfId="0" applyFont="1" applyFill="1" applyBorder="1" applyAlignment="1" applyProtection="1">
      <alignment horizontal="left" vertical="top" wrapText="1"/>
    </xf>
    <xf numFmtId="0" fontId="36" fillId="0" borderId="62" xfId="0" applyFont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left" vertical="center" wrapText="1"/>
    </xf>
    <xf numFmtId="0" fontId="36" fillId="2" borderId="0" xfId="0" applyFont="1" applyFill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27" fillId="3" borderId="0" xfId="0" applyFont="1" applyFill="1" applyAlignment="1" applyProtection="1">
      <alignment horizontal="center" vertical="center"/>
    </xf>
    <xf numFmtId="0" fontId="22" fillId="3" borderId="7" xfId="0" applyFont="1" applyFill="1" applyBorder="1" applyAlignment="1" applyProtection="1">
      <alignment horizontal="left" vertical="center" shrinkToFit="1"/>
      <protection locked="0"/>
    </xf>
    <xf numFmtId="0" fontId="22" fillId="3" borderId="9" xfId="0" applyFont="1" applyFill="1" applyBorder="1" applyAlignment="1" applyProtection="1">
      <alignment horizontal="left" vertical="center" shrinkToFit="1"/>
      <protection locked="0"/>
    </xf>
    <xf numFmtId="0" fontId="18" fillId="3" borderId="0" xfId="0" applyFont="1" applyFill="1" applyAlignment="1" applyProtection="1">
      <alignment horizontal="center" vertical="center" wrapText="1"/>
    </xf>
    <xf numFmtId="0" fontId="29" fillId="3" borderId="0" xfId="0" applyFont="1" applyFill="1" applyAlignment="1" applyProtection="1">
      <alignment horizontal="center" vertical="center"/>
    </xf>
    <xf numFmtId="0" fontId="27" fillId="3" borderId="0" xfId="0" applyFont="1" applyFill="1" applyAlignment="1" applyProtection="1">
      <alignment horizontal="left" vertical="center"/>
    </xf>
    <xf numFmtId="0" fontId="25" fillId="3" borderId="39" xfId="0" applyFont="1" applyFill="1" applyBorder="1" applyAlignment="1" applyProtection="1">
      <alignment horizontal="center" vertical="center"/>
    </xf>
    <xf numFmtId="0" fontId="25" fillId="3" borderId="40" xfId="0" applyFont="1" applyFill="1" applyBorder="1" applyAlignment="1" applyProtection="1">
      <alignment horizontal="center" vertical="center"/>
    </xf>
    <xf numFmtId="0" fontId="24" fillId="3" borderId="32" xfId="0" applyFont="1" applyFill="1" applyBorder="1" applyAlignment="1" applyProtection="1">
      <alignment horizontal="center" vertical="center" wrapText="1"/>
    </xf>
    <xf numFmtId="0" fontId="24" fillId="3" borderId="33" xfId="0" applyFont="1" applyFill="1" applyBorder="1" applyAlignment="1" applyProtection="1">
      <alignment horizontal="center" vertical="center"/>
    </xf>
    <xf numFmtId="0" fontId="22" fillId="3" borderId="27" xfId="0" applyFont="1" applyFill="1" applyBorder="1" applyAlignment="1" applyProtection="1">
      <alignment horizontal="center" vertical="center" shrinkToFit="1"/>
    </xf>
    <xf numFmtId="0" fontId="22" fillId="3" borderId="19" xfId="0" applyFont="1" applyFill="1" applyBorder="1" applyAlignment="1" applyProtection="1">
      <alignment horizontal="center" vertical="center" shrinkToFit="1"/>
    </xf>
    <xf numFmtId="0" fontId="24" fillId="3" borderId="39" xfId="0" applyFont="1" applyFill="1" applyBorder="1" applyAlignment="1" applyProtection="1">
      <alignment horizontal="center" vertical="center"/>
    </xf>
    <xf numFmtId="0" fontId="25" fillId="3" borderId="33" xfId="0" applyFont="1" applyFill="1" applyBorder="1" applyAlignment="1" applyProtection="1">
      <alignment horizontal="center" vertical="center" shrinkToFit="1"/>
    </xf>
    <xf numFmtId="0" fontId="24" fillId="3" borderId="34" xfId="0" applyFont="1" applyFill="1" applyBorder="1" applyAlignment="1" applyProtection="1">
      <alignment horizontal="center" vertical="center" wrapText="1"/>
    </xf>
    <xf numFmtId="0" fontId="22" fillId="3" borderId="36" xfId="0" applyFont="1" applyFill="1" applyBorder="1" applyAlignment="1" applyProtection="1">
      <alignment vertical="center" shrinkToFit="1"/>
    </xf>
    <xf numFmtId="0" fontId="22" fillId="3" borderId="37" xfId="0" applyFont="1" applyFill="1" applyBorder="1" applyAlignment="1" applyProtection="1">
      <alignment vertical="center" shrinkToFit="1"/>
    </xf>
    <xf numFmtId="0" fontId="22" fillId="3" borderId="28" xfId="0" applyFont="1" applyFill="1" applyBorder="1" applyAlignment="1" applyProtection="1">
      <alignment horizontal="center" vertical="center" shrinkToFit="1"/>
    </xf>
    <xf numFmtId="0" fontId="22" fillId="3" borderId="29" xfId="0" applyFont="1" applyFill="1" applyBorder="1" applyAlignment="1" applyProtection="1">
      <alignment horizontal="center" vertical="center" shrinkToFit="1"/>
    </xf>
    <xf numFmtId="0" fontId="22" fillId="3" borderId="30" xfId="0" applyFont="1" applyFill="1" applyBorder="1" applyAlignment="1" applyProtection="1">
      <alignment horizontal="center" vertical="center" shrinkToFit="1"/>
    </xf>
    <xf numFmtId="0" fontId="22" fillId="3" borderId="31" xfId="0" applyFont="1" applyFill="1" applyBorder="1" applyAlignment="1" applyProtection="1">
      <alignment horizontal="center" vertical="center" shrinkToFit="1"/>
    </xf>
    <xf numFmtId="0" fontId="24" fillId="3" borderId="38" xfId="0" applyFont="1" applyFill="1" applyBorder="1" applyAlignment="1" applyProtection="1">
      <alignment horizontal="center" vertical="center"/>
    </xf>
    <xf numFmtId="0" fontId="28" fillId="3" borderId="39" xfId="0" applyFont="1" applyFill="1" applyBorder="1" applyAlignment="1" applyProtection="1">
      <alignment horizontal="center" vertical="center" shrinkToFit="1"/>
    </xf>
    <xf numFmtId="0" fontId="22" fillId="3" borderId="41" xfId="0" applyFont="1" applyFill="1" applyBorder="1" applyAlignment="1" applyProtection="1">
      <alignment horizontal="center" vertical="center" shrinkToFit="1"/>
    </xf>
    <xf numFmtId="0" fontId="22" fillId="3" borderId="42" xfId="0" applyFont="1" applyFill="1" applyBorder="1" applyAlignment="1" applyProtection="1">
      <alignment horizontal="center" vertical="center" shrinkToFit="1"/>
    </xf>
    <xf numFmtId="0" fontId="25" fillId="3" borderId="33" xfId="0" applyFont="1" applyFill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5" fillId="3" borderId="55" xfId="0" applyFont="1" applyFill="1" applyBorder="1" applyAlignment="1" applyProtection="1">
      <alignment horizontal="center" vertical="center" shrinkToFit="1"/>
    </xf>
    <xf numFmtId="0" fontId="25" fillId="3" borderId="34" xfId="0" applyFont="1" applyFill="1" applyBorder="1" applyAlignment="1" applyProtection="1">
      <alignment horizontal="center" vertical="center" shrinkToFit="1"/>
    </xf>
    <xf numFmtId="0" fontId="25" fillId="3" borderId="51" xfId="0" applyFont="1" applyFill="1" applyBorder="1" applyAlignment="1" applyProtection="1">
      <alignment horizontal="center" vertical="center" shrinkToFit="1"/>
    </xf>
    <xf numFmtId="0" fontId="25" fillId="3" borderId="53" xfId="0" applyFont="1" applyFill="1" applyBorder="1" applyAlignment="1" applyProtection="1">
      <alignment horizontal="center" vertical="center" shrinkToFit="1"/>
    </xf>
    <xf numFmtId="0" fontId="25" fillId="3" borderId="39" xfId="0" applyFont="1" applyFill="1" applyBorder="1" applyAlignment="1" applyProtection="1">
      <alignment horizontal="center" vertical="center" shrinkToFit="1"/>
    </xf>
    <xf numFmtId="0" fontId="25" fillId="3" borderId="40" xfId="0" applyFont="1" applyFill="1" applyBorder="1" applyAlignment="1" applyProtection="1">
      <alignment horizontal="center" vertical="center" shrinkToFit="1"/>
    </xf>
    <xf numFmtId="0" fontId="25" fillId="3" borderId="24" xfId="0" applyFont="1" applyFill="1" applyBorder="1" applyAlignment="1" applyProtection="1">
      <alignment horizontal="center" vertical="center" shrinkToFit="1"/>
    </xf>
    <xf numFmtId="0" fontId="22" fillId="0" borderId="44" xfId="0" applyFont="1" applyFill="1" applyBorder="1" applyAlignment="1" applyProtection="1">
      <alignment horizontal="center" vertical="center" shrinkToFit="1"/>
    </xf>
    <xf numFmtId="0" fontId="22" fillId="0" borderId="45" xfId="0" applyFont="1" applyFill="1" applyBorder="1" applyAlignment="1" applyProtection="1">
      <alignment horizontal="center" vertical="center" shrinkToFit="1"/>
    </xf>
    <xf numFmtId="0" fontId="27" fillId="3" borderId="53" xfId="0" applyFont="1" applyFill="1" applyBorder="1" applyAlignment="1" applyProtection="1">
      <alignment horizontal="center" vertical="center" shrinkToFit="1"/>
    </xf>
    <xf numFmtId="0" fontId="27" fillId="3" borderId="39" xfId="0" applyFont="1" applyFill="1" applyBorder="1" applyAlignment="1" applyProtection="1">
      <alignment horizontal="center" vertical="center" shrinkToFit="1"/>
    </xf>
    <xf numFmtId="0" fontId="27" fillId="3" borderId="54" xfId="0" applyFont="1" applyFill="1" applyBorder="1" applyAlignment="1" applyProtection="1">
      <alignment horizontal="center" vertical="center" shrinkToFit="1"/>
    </xf>
    <xf numFmtId="0" fontId="25" fillId="3" borderId="56" xfId="0" applyFont="1" applyFill="1" applyBorder="1" applyAlignment="1" applyProtection="1">
      <alignment horizontal="center" vertical="center" shrinkToFit="1"/>
    </xf>
    <xf numFmtId="176" fontId="22" fillId="3" borderId="0" xfId="0" applyNumberFormat="1" applyFont="1" applyFill="1" applyAlignment="1" applyProtection="1">
      <alignment horizontal="right" vertical="center"/>
      <protection locked="0"/>
    </xf>
    <xf numFmtId="0" fontId="24" fillId="3" borderId="50" xfId="0" applyFont="1" applyFill="1" applyBorder="1" applyAlignment="1" applyProtection="1">
      <alignment horizontal="center" vertical="center" wrapText="1"/>
    </xf>
    <xf numFmtId="0" fontId="25" fillId="3" borderId="34" xfId="0" applyFont="1" applyFill="1" applyBorder="1" applyAlignment="1" applyProtection="1">
      <alignment horizontal="center" vertical="center"/>
    </xf>
    <xf numFmtId="0" fontId="25" fillId="3" borderId="51" xfId="0" applyFont="1" applyFill="1" applyBorder="1" applyAlignment="1" applyProtection="1">
      <alignment horizontal="center" vertical="center"/>
    </xf>
    <xf numFmtId="176" fontId="22" fillId="3" borderId="0" xfId="0" applyNumberFormat="1" applyFont="1" applyFill="1" applyAlignment="1" applyProtection="1">
      <alignment horizontal="right" vertical="center"/>
    </xf>
    <xf numFmtId="0" fontId="22" fillId="3" borderId="2" xfId="0" applyFont="1" applyFill="1" applyBorder="1" applyAlignment="1" applyProtection="1">
      <alignment horizontal="left" vertical="center" shrinkToFit="1"/>
      <protection locked="0"/>
    </xf>
    <xf numFmtId="0" fontId="22" fillId="3" borderId="4" xfId="0" applyFont="1" applyFill="1" applyBorder="1" applyAlignment="1" applyProtection="1">
      <alignment horizontal="left" vertical="center" shrinkToFit="1"/>
      <protection locked="0"/>
    </xf>
    <xf numFmtId="0" fontId="22" fillId="3" borderId="47" xfId="0" applyFont="1" applyFill="1" applyBorder="1" applyAlignment="1" applyProtection="1">
      <alignment horizontal="center" vertical="center" shrinkToFit="1"/>
    </xf>
    <xf numFmtId="0" fontId="22" fillId="3" borderId="52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right" vertical="center"/>
    </xf>
    <xf numFmtId="177" fontId="17" fillId="0" borderId="49" xfId="0" applyNumberFormat="1" applyFont="1" applyFill="1" applyBorder="1" applyAlignment="1" applyProtection="1">
      <alignment horizontal="right" wrapText="1"/>
    </xf>
    <xf numFmtId="177" fontId="10" fillId="0" borderId="0" xfId="0" applyNumberFormat="1" applyFont="1" applyBorder="1" applyAlignment="1" applyProtection="1">
      <alignment horizontal="center" vertical="center"/>
    </xf>
    <xf numFmtId="177" fontId="16" fillId="0" borderId="13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3" fillId="0" borderId="46" xfId="0" applyFont="1" applyBorder="1" applyAlignment="1" applyProtection="1">
      <alignment horizontal="center" vertical="center"/>
    </xf>
    <xf numFmtId="0" fontId="13" fillId="0" borderId="47" xfId="0" applyFont="1" applyBorder="1" applyAlignment="1" applyProtection="1">
      <alignment horizontal="center" vertical="center"/>
    </xf>
    <xf numFmtId="0" fontId="13" fillId="0" borderId="4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11" fillId="0" borderId="49" xfId="0" applyFont="1" applyBorder="1" applyAlignment="1" applyProtection="1">
      <alignment horizontal="center"/>
    </xf>
    <xf numFmtId="177" fontId="12" fillId="0" borderId="8" xfId="0" applyNumberFormat="1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9525</xdr:rowOff>
    </xdr:from>
    <xdr:to>
      <xdr:col>3</xdr:col>
      <xdr:colOff>323850</xdr:colOff>
      <xdr:row>7</xdr:row>
      <xdr:rowOff>219075</xdr:rowOff>
    </xdr:to>
    <xdr:sp macro="" textlink="">
      <xdr:nvSpPr>
        <xdr:cNvPr id="3" name="右中かっこ 2"/>
        <xdr:cNvSpPr/>
      </xdr:nvSpPr>
      <xdr:spPr>
        <a:xfrm>
          <a:off x="5867400" y="257175"/>
          <a:ext cx="171450" cy="15811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/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/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/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/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/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/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/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/>
        <xdr:cNvSpPr/>
      </xdr:nvSpPr>
      <xdr:spPr>
        <a:xfrm>
          <a:off x="6991350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7562850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/>
        <xdr:cNvSpPr/>
      </xdr:nvSpPr>
      <xdr:spPr>
        <a:xfrm>
          <a:off x="6991350" y="44577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/>
        <xdr:cNvSpPr txBox="1"/>
      </xdr:nvSpPr>
      <xdr:spPr>
        <a:xfrm>
          <a:off x="7562850" y="57626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/>
        <xdr:cNvSpPr/>
      </xdr:nvSpPr>
      <xdr:spPr>
        <a:xfrm>
          <a:off x="6991350" y="87439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7562850" y="100488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/>
        <xdr:cNvSpPr/>
      </xdr:nvSpPr>
      <xdr:spPr>
        <a:xfrm>
          <a:off x="6991350" y="130302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7562850" y="143351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6"/>
  <sheetViews>
    <sheetView tabSelected="1" view="pageBreakPreview" zoomScaleNormal="100" zoomScaleSheetLayoutView="100" workbookViewId="0">
      <selection activeCell="C16" sqref="C16"/>
    </sheetView>
  </sheetViews>
  <sheetFormatPr defaultRowHeight="13.5"/>
  <cols>
    <col min="1" max="1" width="26.375" style="35" customWidth="1"/>
    <col min="2" max="2" width="11.25" style="35" customWidth="1"/>
    <col min="3" max="3" width="37.375" style="35" customWidth="1"/>
    <col min="4" max="4" width="25.5" style="35" customWidth="1"/>
    <col min="5" max="5" width="17.25" style="35" customWidth="1"/>
    <col min="6" max="6" width="28.25" style="35" customWidth="1"/>
    <col min="7" max="16384" width="9" style="35"/>
  </cols>
  <sheetData>
    <row r="1" spans="1:6" ht="19.5" customHeight="1" thickBot="1">
      <c r="A1" s="133" t="s">
        <v>892</v>
      </c>
      <c r="B1" s="133"/>
      <c r="C1" s="133"/>
      <c r="E1" s="101"/>
      <c r="F1" s="101"/>
    </row>
    <row r="2" spans="1:6" ht="18" customHeight="1">
      <c r="A2" s="130" t="s">
        <v>886</v>
      </c>
      <c r="B2" s="131"/>
      <c r="C2" s="99"/>
      <c r="D2" s="128" t="s">
        <v>893</v>
      </c>
      <c r="E2" s="101"/>
      <c r="F2" s="101"/>
    </row>
    <row r="3" spans="1:6" ht="18" customHeight="1">
      <c r="A3" s="130" t="s">
        <v>887</v>
      </c>
      <c r="B3" s="131"/>
      <c r="C3" s="100"/>
      <c r="D3" s="128"/>
      <c r="E3" s="101"/>
      <c r="F3" s="101"/>
    </row>
    <row r="4" spans="1:6" ht="18" customHeight="1">
      <c r="A4" s="130" t="s">
        <v>846</v>
      </c>
      <c r="B4" s="131"/>
      <c r="C4" s="100"/>
      <c r="D4" s="128"/>
      <c r="E4" s="101"/>
      <c r="F4" s="101"/>
    </row>
    <row r="5" spans="1:6" ht="18" customHeight="1">
      <c r="A5" s="130" t="s">
        <v>847</v>
      </c>
      <c r="B5" s="131"/>
      <c r="C5" s="100"/>
      <c r="D5" s="128"/>
      <c r="E5" s="101"/>
      <c r="F5" s="101"/>
    </row>
    <row r="6" spans="1:6" ht="18" customHeight="1">
      <c r="A6" s="130" t="s">
        <v>888</v>
      </c>
      <c r="B6" s="131"/>
      <c r="C6" s="100"/>
      <c r="D6" s="128"/>
      <c r="E6" s="101"/>
      <c r="F6" s="101"/>
    </row>
    <row r="7" spans="1:6" ht="18" customHeight="1">
      <c r="A7" s="130" t="s">
        <v>889</v>
      </c>
      <c r="B7" s="131"/>
      <c r="C7" s="100"/>
      <c r="D7" s="128"/>
      <c r="E7" s="101"/>
      <c r="F7" s="101"/>
    </row>
    <row r="8" spans="1:6" ht="18" customHeight="1" thickBot="1">
      <c r="A8" s="130" t="s">
        <v>890</v>
      </c>
      <c r="B8" s="131"/>
      <c r="C8" s="114"/>
      <c r="D8" s="128"/>
      <c r="E8" s="101"/>
      <c r="F8" s="101"/>
    </row>
    <row r="9" spans="1:6" ht="18" customHeight="1">
      <c r="A9" s="130" t="s">
        <v>848</v>
      </c>
      <c r="B9" s="102" t="s">
        <v>849</v>
      </c>
      <c r="C9" s="103">
        <f>kyougisha転記用!P2</f>
        <v>0</v>
      </c>
      <c r="D9" s="126" t="s">
        <v>885</v>
      </c>
    </row>
    <row r="10" spans="1:6" ht="18" customHeight="1">
      <c r="A10" s="130"/>
      <c r="B10" s="102" t="s">
        <v>850</v>
      </c>
      <c r="C10" s="104">
        <f>kyougisha転記用!S2</f>
        <v>0</v>
      </c>
      <c r="D10" s="126"/>
    </row>
    <row r="11" spans="1:6" ht="18" customHeight="1">
      <c r="A11" s="130"/>
      <c r="B11" s="102" t="s">
        <v>851</v>
      </c>
      <c r="C11" s="105">
        <f>C9+C10</f>
        <v>0</v>
      </c>
      <c r="D11" s="126"/>
      <c r="E11" s="106"/>
      <c r="F11" s="106"/>
    </row>
    <row r="12" spans="1:6" ht="18" customHeight="1">
      <c r="A12" s="132" t="s">
        <v>852</v>
      </c>
      <c r="B12" s="102" t="s">
        <v>849</v>
      </c>
      <c r="C12" s="104">
        <f>'申込書（個人種目）'!Q3+'申込書（個人種目）'!Q43+'申込書（個人種目）'!Q83+'申込書（個人種目）'!Q123</f>
        <v>0</v>
      </c>
      <c r="D12" s="126"/>
      <c r="E12" s="106"/>
      <c r="F12" s="106"/>
    </row>
    <row r="13" spans="1:6" ht="18" customHeight="1">
      <c r="A13" s="130"/>
      <c r="B13" s="102" t="s">
        <v>850</v>
      </c>
      <c r="C13" s="104">
        <f>'申込書（個人種目）'!Q4+'申込書（個人種目）'!Q44+'申込書（個人種目）'!Q84+'申込書（個人種目）'!Q124</f>
        <v>0</v>
      </c>
      <c r="D13" s="126"/>
      <c r="E13" s="101"/>
      <c r="F13" s="101"/>
    </row>
    <row r="14" spans="1:6" ht="18" customHeight="1">
      <c r="A14" s="130"/>
      <c r="B14" s="102" t="s">
        <v>851</v>
      </c>
      <c r="C14" s="105">
        <f>C12+C13</f>
        <v>0</v>
      </c>
      <c r="D14" s="126"/>
      <c r="E14" s="101"/>
      <c r="F14" s="101"/>
    </row>
    <row r="15" spans="1:6" ht="18" customHeight="1">
      <c r="A15" s="107"/>
      <c r="B15" s="108"/>
      <c r="C15" s="109"/>
      <c r="D15" s="110"/>
      <c r="E15" s="101"/>
      <c r="F15" s="101"/>
    </row>
    <row r="16" spans="1:6" ht="18" customHeight="1">
      <c r="A16" s="107"/>
      <c r="B16" s="108"/>
      <c r="C16" s="109"/>
      <c r="D16" s="110"/>
      <c r="E16" s="101"/>
      <c r="F16" s="101"/>
    </row>
    <row r="17" spans="1:6" ht="18" customHeight="1">
      <c r="A17" s="107"/>
      <c r="B17" s="108"/>
      <c r="C17" s="109"/>
      <c r="D17" s="110"/>
      <c r="E17" s="101"/>
      <c r="F17" s="101"/>
    </row>
    <row r="18" spans="1:6" ht="18" customHeight="1">
      <c r="A18" s="129" t="s">
        <v>2</v>
      </c>
      <c r="B18" s="129"/>
      <c r="C18" s="111" t="s">
        <v>770</v>
      </c>
      <c r="D18" s="127" t="s">
        <v>891</v>
      </c>
      <c r="E18" s="101"/>
    </row>
    <row r="19" spans="1:6" ht="18" customHeight="1">
      <c r="A19" s="134"/>
      <c r="B19" s="134"/>
      <c r="C19" s="97"/>
      <c r="D19" s="127"/>
    </row>
    <row r="20" spans="1:6" ht="18" customHeight="1">
      <c r="A20" s="134"/>
      <c r="B20" s="134"/>
      <c r="C20" s="97"/>
      <c r="D20" s="127"/>
    </row>
    <row r="21" spans="1:6" ht="18" customHeight="1">
      <c r="A21" s="134"/>
      <c r="B21" s="134"/>
      <c r="C21" s="97"/>
      <c r="D21" s="127"/>
    </row>
    <row r="22" spans="1:6" ht="18" customHeight="1">
      <c r="A22" s="134"/>
      <c r="B22" s="134"/>
      <c r="C22" s="97"/>
      <c r="D22" s="127"/>
    </row>
    <row r="23" spans="1:6" ht="18" customHeight="1">
      <c r="A23" s="134"/>
      <c r="B23" s="134"/>
      <c r="C23" s="97"/>
      <c r="D23" s="127"/>
    </row>
    <row r="24" spans="1:6" ht="18" customHeight="1" thickBot="1">
      <c r="A24" s="112"/>
      <c r="B24" s="112"/>
      <c r="C24" s="112"/>
      <c r="D24" s="113"/>
    </row>
    <row r="25" spans="1:6" ht="14.25" thickBot="1">
      <c r="C25" s="98"/>
    </row>
    <row r="26" spans="1:6">
      <c r="C26" s="62" t="s">
        <v>31</v>
      </c>
    </row>
    <row r="27" spans="1:6">
      <c r="C27" s="62" t="s">
        <v>60</v>
      </c>
    </row>
    <row r="28" spans="1:6">
      <c r="C28" s="62" t="s">
        <v>29</v>
      </c>
    </row>
    <row r="29" spans="1:6">
      <c r="C29" s="62" t="s">
        <v>37</v>
      </c>
    </row>
    <row r="30" spans="1:6">
      <c r="C30" s="62" t="s">
        <v>39</v>
      </c>
    </row>
    <row r="31" spans="1:6">
      <c r="C31" s="62" t="s">
        <v>46</v>
      </c>
    </row>
    <row r="32" spans="1:6">
      <c r="C32" s="62" t="s">
        <v>33</v>
      </c>
    </row>
    <row r="33" spans="3:3">
      <c r="C33" s="62" t="s">
        <v>42</v>
      </c>
    </row>
    <row r="34" spans="3:3">
      <c r="C34" s="62" t="s">
        <v>44</v>
      </c>
    </row>
    <row r="35" spans="3:3">
      <c r="C35" s="62" t="s">
        <v>49</v>
      </c>
    </row>
    <row r="36" spans="3:3">
      <c r="C36" s="62" t="s">
        <v>881</v>
      </c>
    </row>
    <row r="37" spans="3:3">
      <c r="C37" s="62" t="s">
        <v>54</v>
      </c>
    </row>
    <row r="38" spans="3:3">
      <c r="C38" s="62" t="s">
        <v>731</v>
      </c>
    </row>
    <row r="39" spans="3:3">
      <c r="C39" s="62" t="s">
        <v>51</v>
      </c>
    </row>
    <row r="40" spans="3:3">
      <c r="C40" s="62" t="s">
        <v>58</v>
      </c>
    </row>
    <row r="41" spans="3:3">
      <c r="C41" s="62" t="s">
        <v>732</v>
      </c>
    </row>
    <row r="42" spans="3:3">
      <c r="C42" s="62" t="s">
        <v>63</v>
      </c>
    </row>
    <row r="43" spans="3:3">
      <c r="C43" s="62" t="s">
        <v>733</v>
      </c>
    </row>
    <row r="44" spans="3:3">
      <c r="C44" s="62" t="s">
        <v>734</v>
      </c>
    </row>
    <row r="45" spans="3:3">
      <c r="C45" s="62" t="s">
        <v>735</v>
      </c>
    </row>
    <row r="46" spans="3:3">
      <c r="C46" s="62" t="s">
        <v>56</v>
      </c>
    </row>
    <row r="47" spans="3:3">
      <c r="C47" s="62" t="s">
        <v>736</v>
      </c>
    </row>
    <row r="48" spans="3:3">
      <c r="C48" s="62" t="s">
        <v>737</v>
      </c>
    </row>
    <row r="49" spans="3:3">
      <c r="C49" s="62" t="s">
        <v>35</v>
      </c>
    </row>
    <row r="50" spans="3:3">
      <c r="C50" s="62" t="s">
        <v>738</v>
      </c>
    </row>
    <row r="51" spans="3:3">
      <c r="C51" s="62" t="s">
        <v>819</v>
      </c>
    </row>
    <row r="52" spans="3:3">
      <c r="C52" s="62" t="s">
        <v>739</v>
      </c>
    </row>
    <row r="53" spans="3:3">
      <c r="C53" s="62" t="s">
        <v>884</v>
      </c>
    </row>
    <row r="54" spans="3:3">
      <c r="C54" s="62" t="s">
        <v>156</v>
      </c>
    </row>
    <row r="55" spans="3:3">
      <c r="C55" s="62" t="s">
        <v>71</v>
      </c>
    </row>
    <row r="56" spans="3:3">
      <c r="C56" s="62" t="s">
        <v>73</v>
      </c>
    </row>
    <row r="57" spans="3:3">
      <c r="C57" s="62" t="s">
        <v>305</v>
      </c>
    </row>
    <row r="58" spans="3:3">
      <c r="C58" s="62" t="s">
        <v>307</v>
      </c>
    </row>
    <row r="59" spans="3:3">
      <c r="C59" s="62" t="s">
        <v>75</v>
      </c>
    </row>
    <row r="60" spans="3:3">
      <c r="C60" s="62" t="s">
        <v>77</v>
      </c>
    </row>
    <row r="61" spans="3:3">
      <c r="C61" s="62" t="s">
        <v>883</v>
      </c>
    </row>
    <row r="62" spans="3:3">
      <c r="C62" s="62" t="s">
        <v>88</v>
      </c>
    </row>
    <row r="63" spans="3:3">
      <c r="C63" s="62" t="s">
        <v>80</v>
      </c>
    </row>
    <row r="64" spans="3:3">
      <c r="C64" s="62" t="s">
        <v>82</v>
      </c>
    </row>
    <row r="65" spans="3:3">
      <c r="C65" s="62" t="s">
        <v>84</v>
      </c>
    </row>
    <row r="66" spans="3:3">
      <c r="C66" s="62" t="s">
        <v>86</v>
      </c>
    </row>
    <row r="67" spans="3:3">
      <c r="C67" s="62" t="s">
        <v>742</v>
      </c>
    </row>
    <row r="68" spans="3:3">
      <c r="C68" s="62" t="s">
        <v>820</v>
      </c>
    </row>
    <row r="69" spans="3:3">
      <c r="C69" s="62" t="s">
        <v>106</v>
      </c>
    </row>
    <row r="70" spans="3:3">
      <c r="C70" s="62" t="s">
        <v>107</v>
      </c>
    </row>
    <row r="71" spans="3:3">
      <c r="C71" s="62" t="s">
        <v>113</v>
      </c>
    </row>
    <row r="72" spans="3:3">
      <c r="C72" s="62" t="s">
        <v>111</v>
      </c>
    </row>
    <row r="73" spans="3:3">
      <c r="C73" s="62" t="s">
        <v>109</v>
      </c>
    </row>
    <row r="74" spans="3:3">
      <c r="C74" s="62" t="s">
        <v>686</v>
      </c>
    </row>
    <row r="75" spans="3:3">
      <c r="C75" s="62" t="s">
        <v>120</v>
      </c>
    </row>
    <row r="76" spans="3:3">
      <c r="C76" s="62" t="s">
        <v>122</v>
      </c>
    </row>
    <row r="77" spans="3:3">
      <c r="C77" s="62" t="s">
        <v>143</v>
      </c>
    </row>
    <row r="78" spans="3:3">
      <c r="C78" s="62" t="s">
        <v>137</v>
      </c>
    </row>
    <row r="79" spans="3:3">
      <c r="C79" s="62" t="s">
        <v>126</v>
      </c>
    </row>
    <row r="80" spans="3:3">
      <c r="C80" s="62" t="s">
        <v>129</v>
      </c>
    </row>
    <row r="81" spans="3:3">
      <c r="C81" s="62" t="s">
        <v>127</v>
      </c>
    </row>
    <row r="82" spans="3:3">
      <c r="C82" s="62" t="s">
        <v>131</v>
      </c>
    </row>
    <row r="83" spans="3:3">
      <c r="C83" s="62" t="s">
        <v>133</v>
      </c>
    </row>
    <row r="84" spans="3:3">
      <c r="C84" s="62" t="s">
        <v>141</v>
      </c>
    </row>
    <row r="85" spans="3:3">
      <c r="C85" s="62" t="s">
        <v>135</v>
      </c>
    </row>
    <row r="86" spans="3:3">
      <c r="C86" s="62" t="s">
        <v>145</v>
      </c>
    </row>
    <row r="87" spans="3:3">
      <c r="C87" s="62" t="s">
        <v>309</v>
      </c>
    </row>
    <row r="88" spans="3:3">
      <c r="C88" s="62" t="s">
        <v>148</v>
      </c>
    </row>
    <row r="89" spans="3:3">
      <c r="C89" s="62" t="s">
        <v>146</v>
      </c>
    </row>
    <row r="90" spans="3:3">
      <c r="C90" s="62" t="s">
        <v>152</v>
      </c>
    </row>
    <row r="91" spans="3:3">
      <c r="C91" s="62" t="s">
        <v>150</v>
      </c>
    </row>
    <row r="92" spans="3:3">
      <c r="C92" s="62" t="s">
        <v>166</v>
      </c>
    </row>
    <row r="93" spans="3:3">
      <c r="C93" s="62" t="s">
        <v>164</v>
      </c>
    </row>
    <row r="94" spans="3:3">
      <c r="C94" s="62" t="s">
        <v>162</v>
      </c>
    </row>
    <row r="95" spans="3:3">
      <c r="C95" s="62" t="s">
        <v>160</v>
      </c>
    </row>
    <row r="96" spans="3:3">
      <c r="C96" s="62" t="s">
        <v>90</v>
      </c>
    </row>
    <row r="97" spans="3:3">
      <c r="C97" s="62" t="s">
        <v>92</v>
      </c>
    </row>
    <row r="98" spans="3:3">
      <c r="C98" s="62" t="s">
        <v>94</v>
      </c>
    </row>
    <row r="99" spans="3:3">
      <c r="C99" s="62" t="s">
        <v>96</v>
      </c>
    </row>
    <row r="100" spans="3:3">
      <c r="C100" s="62" t="s">
        <v>98</v>
      </c>
    </row>
    <row r="101" spans="3:3">
      <c r="C101" s="62" t="s">
        <v>861</v>
      </c>
    </row>
    <row r="102" spans="3:3">
      <c r="C102" s="62" t="s">
        <v>101</v>
      </c>
    </row>
    <row r="103" spans="3:3">
      <c r="C103" s="62" t="s">
        <v>103</v>
      </c>
    </row>
    <row r="104" spans="3:3">
      <c r="C104" s="62" t="s">
        <v>115</v>
      </c>
    </row>
    <row r="105" spans="3:3">
      <c r="C105" s="62" t="s">
        <v>124</v>
      </c>
    </row>
    <row r="106" spans="3:3">
      <c r="C106" s="62" t="s">
        <v>139</v>
      </c>
    </row>
    <row r="107" spans="3:3">
      <c r="C107" s="62" t="s">
        <v>154</v>
      </c>
    </row>
    <row r="108" spans="3:3">
      <c r="C108" s="62" t="s">
        <v>170</v>
      </c>
    </row>
    <row r="109" spans="3:3">
      <c r="C109" s="62" t="s">
        <v>168</v>
      </c>
    </row>
    <row r="110" spans="3:3">
      <c r="C110" s="62" t="s">
        <v>746</v>
      </c>
    </row>
    <row r="111" spans="3:3">
      <c r="C111" s="62" t="s">
        <v>176</v>
      </c>
    </row>
    <row r="112" spans="3:3">
      <c r="C112" s="62" t="s">
        <v>118</v>
      </c>
    </row>
    <row r="113" spans="3:3">
      <c r="C113" s="62" t="s">
        <v>173</v>
      </c>
    </row>
    <row r="114" spans="3:3">
      <c r="C114" s="62" t="s">
        <v>158</v>
      </c>
    </row>
    <row r="115" spans="3:3">
      <c r="C115" s="62" t="s">
        <v>171</v>
      </c>
    </row>
    <row r="116" spans="3:3">
      <c r="C116" s="62" t="s">
        <v>212</v>
      </c>
    </row>
    <row r="117" spans="3:3">
      <c r="C117" s="62" t="s">
        <v>214</v>
      </c>
    </row>
    <row r="118" spans="3:3">
      <c r="C118" s="62" t="s">
        <v>216</v>
      </c>
    </row>
    <row r="119" spans="3:3">
      <c r="C119" s="62" t="s">
        <v>218</v>
      </c>
    </row>
    <row r="120" spans="3:3">
      <c r="C120" s="62" t="s">
        <v>220</v>
      </c>
    </row>
    <row r="121" spans="3:3">
      <c r="C121" s="62" t="s">
        <v>222</v>
      </c>
    </row>
    <row r="122" spans="3:3">
      <c r="C122" s="62" t="s">
        <v>224</v>
      </c>
    </row>
    <row r="123" spans="3:3">
      <c r="C123" s="62" t="s">
        <v>821</v>
      </c>
    </row>
    <row r="124" spans="3:3">
      <c r="C124" s="62" t="s">
        <v>312</v>
      </c>
    </row>
    <row r="125" spans="3:3">
      <c r="C125" s="62" t="s">
        <v>226</v>
      </c>
    </row>
    <row r="126" spans="3:3">
      <c r="C126" s="62" t="s">
        <v>687</v>
      </c>
    </row>
    <row r="127" spans="3:3">
      <c r="C127" s="62" t="s">
        <v>688</v>
      </c>
    </row>
    <row r="128" spans="3:3">
      <c r="C128" s="62" t="s">
        <v>689</v>
      </c>
    </row>
    <row r="129" spans="3:3">
      <c r="C129" s="62" t="s">
        <v>690</v>
      </c>
    </row>
    <row r="130" spans="3:3">
      <c r="C130" s="62" t="s">
        <v>691</v>
      </c>
    </row>
    <row r="131" spans="3:3">
      <c r="C131" s="62" t="s">
        <v>232</v>
      </c>
    </row>
    <row r="132" spans="3:3">
      <c r="C132" s="62" t="s">
        <v>315</v>
      </c>
    </row>
    <row r="133" spans="3:3">
      <c r="C133" s="62" t="s">
        <v>207</v>
      </c>
    </row>
    <row r="134" spans="3:3">
      <c r="C134" s="62" t="s">
        <v>209</v>
      </c>
    </row>
    <row r="135" spans="3:3">
      <c r="C135" s="62" t="s">
        <v>747</v>
      </c>
    </row>
    <row r="136" spans="3:3">
      <c r="C136" s="62" t="s">
        <v>822</v>
      </c>
    </row>
    <row r="137" spans="3:3">
      <c r="C137" s="62" t="s">
        <v>234</v>
      </c>
    </row>
    <row r="138" spans="3:3">
      <c r="C138" s="62" t="s">
        <v>236</v>
      </c>
    </row>
    <row r="139" spans="3:3">
      <c r="C139" s="62" t="s">
        <v>238</v>
      </c>
    </row>
    <row r="140" spans="3:3">
      <c r="C140" s="62" t="s">
        <v>240</v>
      </c>
    </row>
    <row r="141" spans="3:3">
      <c r="C141" s="62" t="s">
        <v>823</v>
      </c>
    </row>
    <row r="142" spans="3:3">
      <c r="C142" s="62" t="s">
        <v>242</v>
      </c>
    </row>
    <row r="143" spans="3:3">
      <c r="C143" s="62" t="s">
        <v>692</v>
      </c>
    </row>
    <row r="144" spans="3:3">
      <c r="C144" s="62" t="s">
        <v>693</v>
      </c>
    </row>
    <row r="145" spans="3:3">
      <c r="C145" s="62" t="s">
        <v>694</v>
      </c>
    </row>
    <row r="146" spans="3:3">
      <c r="C146" s="62" t="s">
        <v>247</v>
      </c>
    </row>
    <row r="147" spans="3:3">
      <c r="C147" s="62" t="s">
        <v>317</v>
      </c>
    </row>
    <row r="148" spans="3:3">
      <c r="C148" s="62" t="s">
        <v>824</v>
      </c>
    </row>
    <row r="149" spans="3:3">
      <c r="C149" s="62" t="s">
        <v>249</v>
      </c>
    </row>
    <row r="150" spans="3:3">
      <c r="C150" s="62" t="s">
        <v>695</v>
      </c>
    </row>
    <row r="151" spans="3:3">
      <c r="C151" s="62" t="s">
        <v>696</v>
      </c>
    </row>
    <row r="152" spans="3:3">
      <c r="C152" s="62" t="s">
        <v>253</v>
      </c>
    </row>
    <row r="153" spans="3:3">
      <c r="C153" s="62" t="s">
        <v>748</v>
      </c>
    </row>
    <row r="154" spans="3:3">
      <c r="C154" s="62" t="s">
        <v>825</v>
      </c>
    </row>
    <row r="155" spans="3:3">
      <c r="C155" s="62" t="s">
        <v>697</v>
      </c>
    </row>
    <row r="156" spans="3:3">
      <c r="C156" s="62" t="s">
        <v>698</v>
      </c>
    </row>
    <row r="157" spans="3:3">
      <c r="C157" s="62" t="s">
        <v>749</v>
      </c>
    </row>
    <row r="158" spans="3:3">
      <c r="C158" s="62" t="s">
        <v>826</v>
      </c>
    </row>
    <row r="159" spans="3:3">
      <c r="C159" s="62" t="s">
        <v>258</v>
      </c>
    </row>
    <row r="160" spans="3:3">
      <c r="C160" s="62" t="s">
        <v>750</v>
      </c>
    </row>
    <row r="161" spans="3:3">
      <c r="C161" s="62" t="s">
        <v>261</v>
      </c>
    </row>
    <row r="162" spans="3:3">
      <c r="C162" s="62" t="s">
        <v>264</v>
      </c>
    </row>
    <row r="163" spans="3:3">
      <c r="C163" s="62" t="s">
        <v>699</v>
      </c>
    </row>
    <row r="164" spans="3:3">
      <c r="C164" s="62" t="s">
        <v>827</v>
      </c>
    </row>
    <row r="165" spans="3:3">
      <c r="C165" s="62" t="s">
        <v>828</v>
      </c>
    </row>
    <row r="166" spans="3:3">
      <c r="C166" s="62" t="s">
        <v>829</v>
      </c>
    </row>
    <row r="167" spans="3:3">
      <c r="C167" s="62" t="s">
        <v>830</v>
      </c>
    </row>
    <row r="168" spans="3:3">
      <c r="C168" s="62" t="s">
        <v>267</v>
      </c>
    </row>
    <row r="169" spans="3:3">
      <c r="C169" s="62" t="s">
        <v>320</v>
      </c>
    </row>
    <row r="170" spans="3:3">
      <c r="C170" s="62" t="s">
        <v>269</v>
      </c>
    </row>
    <row r="171" spans="3:3">
      <c r="C171" s="62" t="s">
        <v>831</v>
      </c>
    </row>
    <row r="172" spans="3:3">
      <c r="C172" s="62" t="s">
        <v>832</v>
      </c>
    </row>
    <row r="173" spans="3:3">
      <c r="C173" s="62" t="s">
        <v>833</v>
      </c>
    </row>
    <row r="174" spans="3:3">
      <c r="C174" s="62" t="s">
        <v>178</v>
      </c>
    </row>
    <row r="175" spans="3:3">
      <c r="C175" s="62" t="s">
        <v>180</v>
      </c>
    </row>
    <row r="176" spans="3:3">
      <c r="C176" s="62" t="s">
        <v>182</v>
      </c>
    </row>
    <row r="177" spans="3:3">
      <c r="C177" s="62" t="s">
        <v>184</v>
      </c>
    </row>
    <row r="178" spans="3:3">
      <c r="C178" s="62" t="s">
        <v>186</v>
      </c>
    </row>
    <row r="179" spans="3:3">
      <c r="C179" s="62" t="s">
        <v>188</v>
      </c>
    </row>
    <row r="180" spans="3:3">
      <c r="C180" s="62" t="s">
        <v>707</v>
      </c>
    </row>
    <row r="181" spans="3:3">
      <c r="C181" s="62" t="s">
        <v>751</v>
      </c>
    </row>
    <row r="182" spans="3:3">
      <c r="C182" s="62" t="s">
        <v>752</v>
      </c>
    </row>
    <row r="183" spans="3:3">
      <c r="C183" s="62" t="s">
        <v>753</v>
      </c>
    </row>
    <row r="184" spans="3:3">
      <c r="C184" s="62" t="s">
        <v>834</v>
      </c>
    </row>
    <row r="185" spans="3:3">
      <c r="C185" s="62" t="s">
        <v>754</v>
      </c>
    </row>
    <row r="186" spans="3:3">
      <c r="C186" s="62" t="s">
        <v>193</v>
      </c>
    </row>
    <row r="187" spans="3:3">
      <c r="C187" s="62" t="s">
        <v>198</v>
      </c>
    </row>
    <row r="188" spans="3:3">
      <c r="C188" s="62" t="s">
        <v>200</v>
      </c>
    </row>
    <row r="189" spans="3:3">
      <c r="C189" s="62" t="s">
        <v>755</v>
      </c>
    </row>
    <row r="190" spans="3:3">
      <c r="C190" s="62" t="s">
        <v>204</v>
      </c>
    </row>
    <row r="191" spans="3:3">
      <c r="C191" s="62" t="s">
        <v>756</v>
      </c>
    </row>
    <row r="192" spans="3:3">
      <c r="C192" s="62" t="s">
        <v>202</v>
      </c>
    </row>
    <row r="193" spans="3:3">
      <c r="C193" s="62" t="s">
        <v>271</v>
      </c>
    </row>
    <row r="194" spans="3:3">
      <c r="C194" s="62" t="s">
        <v>273</v>
      </c>
    </row>
    <row r="195" spans="3:3">
      <c r="C195" s="62" t="s">
        <v>275</v>
      </c>
    </row>
    <row r="196" spans="3:3">
      <c r="C196" s="62" t="s">
        <v>277</v>
      </c>
    </row>
    <row r="197" spans="3:3">
      <c r="C197" s="62" t="s">
        <v>279</v>
      </c>
    </row>
    <row r="198" spans="3:3">
      <c r="C198" s="62" t="s">
        <v>700</v>
      </c>
    </row>
    <row r="199" spans="3:3">
      <c r="C199" s="62" t="s">
        <v>701</v>
      </c>
    </row>
    <row r="200" spans="3:3">
      <c r="C200" s="62" t="s">
        <v>702</v>
      </c>
    </row>
    <row r="201" spans="3:3">
      <c r="C201" s="62" t="s">
        <v>703</v>
      </c>
    </row>
    <row r="202" spans="3:3">
      <c r="C202" s="62" t="s">
        <v>872</v>
      </c>
    </row>
    <row r="203" spans="3:3">
      <c r="C203" s="62" t="s">
        <v>704</v>
      </c>
    </row>
    <row r="204" spans="3:3">
      <c r="C204" s="62" t="s">
        <v>301</v>
      </c>
    </row>
    <row r="205" spans="3:3">
      <c r="C205" s="62" t="s">
        <v>705</v>
      </c>
    </row>
    <row r="206" spans="3:3">
      <c r="C206" s="62" t="s">
        <v>706</v>
      </c>
    </row>
    <row r="207" spans="3:3">
      <c r="C207" s="62" t="s">
        <v>283</v>
      </c>
    </row>
    <row r="208" spans="3:3">
      <c r="C208" s="62" t="s">
        <v>285</v>
      </c>
    </row>
    <row r="209" spans="3:3">
      <c r="C209" s="62" t="s">
        <v>287</v>
      </c>
    </row>
    <row r="210" spans="3:3">
      <c r="C210" s="62" t="s">
        <v>289</v>
      </c>
    </row>
    <row r="211" spans="3:3">
      <c r="C211" s="62" t="s">
        <v>291</v>
      </c>
    </row>
    <row r="212" spans="3:3">
      <c r="C212" s="62" t="s">
        <v>757</v>
      </c>
    </row>
    <row r="213" spans="3:3">
      <c r="C213" s="62" t="s">
        <v>758</v>
      </c>
    </row>
    <row r="214" spans="3:3">
      <c r="C214" s="62" t="s">
        <v>759</v>
      </c>
    </row>
    <row r="215" spans="3:3">
      <c r="C215" s="62" t="s">
        <v>295</v>
      </c>
    </row>
    <row r="216" spans="3:3">
      <c r="C216" s="62" t="s">
        <v>760</v>
      </c>
    </row>
    <row r="217" spans="3:3">
      <c r="C217" s="62" t="s">
        <v>835</v>
      </c>
    </row>
    <row r="218" spans="3:3">
      <c r="C218" s="62" t="s">
        <v>873</v>
      </c>
    </row>
    <row r="219" spans="3:3">
      <c r="C219" s="62" t="s">
        <v>631</v>
      </c>
    </row>
    <row r="220" spans="3:3">
      <c r="C220" s="62" t="s">
        <v>836</v>
      </c>
    </row>
    <row r="221" spans="3:3">
      <c r="C221" s="62" t="s">
        <v>632</v>
      </c>
    </row>
    <row r="222" spans="3:3">
      <c r="C222" s="62" t="s">
        <v>68</v>
      </c>
    </row>
    <row r="223" spans="3:3">
      <c r="C223" s="62" t="s">
        <v>636</v>
      </c>
    </row>
    <row r="224" spans="3:3">
      <c r="C224" s="62" t="s">
        <v>637</v>
      </c>
    </row>
    <row r="225" spans="3:3">
      <c r="C225" s="62" t="s">
        <v>638</v>
      </c>
    </row>
    <row r="226" spans="3:3">
      <c r="C226" s="62" t="s">
        <v>874</v>
      </c>
    </row>
    <row r="227" spans="3:3">
      <c r="C227" s="62" t="s">
        <v>651</v>
      </c>
    </row>
    <row r="228" spans="3:3">
      <c r="C228" s="62" t="s">
        <v>667</v>
      </c>
    </row>
    <row r="229" spans="3:3">
      <c r="C229" s="62" t="s">
        <v>663</v>
      </c>
    </row>
    <row r="230" spans="3:3">
      <c r="C230" s="62" t="s">
        <v>664</v>
      </c>
    </row>
    <row r="231" spans="3:3">
      <c r="C231" s="62" t="s">
        <v>761</v>
      </c>
    </row>
    <row r="232" spans="3:3">
      <c r="C232" s="62" t="s">
        <v>671</v>
      </c>
    </row>
    <row r="233" spans="3:3">
      <c r="C233" s="62" t="s">
        <v>678</v>
      </c>
    </row>
    <row r="234" spans="3:3">
      <c r="C234" s="62" t="s">
        <v>681</v>
      </c>
    </row>
    <row r="235" spans="3:3">
      <c r="C235" s="62" t="s">
        <v>684</v>
      </c>
    </row>
    <row r="236" spans="3:3">
      <c r="C236" s="62" t="s">
        <v>679</v>
      </c>
    </row>
    <row r="237" spans="3:3">
      <c r="C237" s="62" t="s">
        <v>640</v>
      </c>
    </row>
    <row r="238" spans="3:3">
      <c r="C238" s="62" t="s">
        <v>629</v>
      </c>
    </row>
    <row r="239" spans="3:3">
      <c r="C239" s="62" t="s">
        <v>630</v>
      </c>
    </row>
    <row r="240" spans="3:3">
      <c r="C240" s="62" t="s">
        <v>837</v>
      </c>
    </row>
    <row r="241" spans="3:3">
      <c r="C241" s="62" t="s">
        <v>875</v>
      </c>
    </row>
    <row r="242" spans="3:3">
      <c r="C242" s="62" t="s">
        <v>838</v>
      </c>
    </row>
    <row r="243" spans="3:3">
      <c r="C243" s="62" t="s">
        <v>639</v>
      </c>
    </row>
    <row r="244" spans="3:3">
      <c r="C244" s="62" t="s">
        <v>762</v>
      </c>
    </row>
    <row r="245" spans="3:3">
      <c r="C245" s="62" t="s">
        <v>644</v>
      </c>
    </row>
    <row r="246" spans="3:3">
      <c r="C246" s="62" t="s">
        <v>641</v>
      </c>
    </row>
    <row r="247" spans="3:3">
      <c r="C247" s="62" t="s">
        <v>876</v>
      </c>
    </row>
    <row r="248" spans="3:3">
      <c r="C248" s="62" t="s">
        <v>652</v>
      </c>
    </row>
    <row r="249" spans="3:3">
      <c r="C249" s="62" t="s">
        <v>653</v>
      </c>
    </row>
    <row r="250" spans="3:3">
      <c r="C250" s="35" t="s">
        <v>654</v>
      </c>
    </row>
    <row r="251" spans="3:3">
      <c r="C251" s="62" t="s">
        <v>655</v>
      </c>
    </row>
    <row r="252" spans="3:3">
      <c r="C252" s="62" t="s">
        <v>839</v>
      </c>
    </row>
    <row r="253" spans="3:3">
      <c r="C253" s="62" t="s">
        <v>656</v>
      </c>
    </row>
    <row r="254" spans="3:3">
      <c r="C254" s="62" t="s">
        <v>657</v>
      </c>
    </row>
    <row r="255" spans="3:3">
      <c r="C255" s="62" t="s">
        <v>650</v>
      </c>
    </row>
    <row r="256" spans="3:3">
      <c r="C256" s="62" t="s">
        <v>658</v>
      </c>
    </row>
    <row r="257" spans="3:3">
      <c r="C257" s="62" t="s">
        <v>643</v>
      </c>
    </row>
    <row r="258" spans="3:3">
      <c r="C258" s="62" t="s">
        <v>659</v>
      </c>
    </row>
    <row r="259" spans="3:3">
      <c r="C259" s="62" t="s">
        <v>660</v>
      </c>
    </row>
    <row r="260" spans="3:3">
      <c r="C260" s="62" t="s">
        <v>661</v>
      </c>
    </row>
    <row r="261" spans="3:3">
      <c r="C261" s="62" t="s">
        <v>662</v>
      </c>
    </row>
    <row r="262" spans="3:3">
      <c r="C262" s="62" t="s">
        <v>676</v>
      </c>
    </row>
    <row r="263" spans="3:3">
      <c r="C263" s="62" t="s">
        <v>665</v>
      </c>
    </row>
    <row r="264" spans="3:3">
      <c r="C264" s="62" t="s">
        <v>666</v>
      </c>
    </row>
    <row r="265" spans="3:3">
      <c r="C265" s="62" t="s">
        <v>668</v>
      </c>
    </row>
    <row r="266" spans="3:3">
      <c r="C266" s="62" t="s">
        <v>669</v>
      </c>
    </row>
    <row r="267" spans="3:3">
      <c r="C267" s="62" t="s">
        <v>645</v>
      </c>
    </row>
    <row r="268" spans="3:3">
      <c r="C268" s="62" t="s">
        <v>670</v>
      </c>
    </row>
    <row r="269" spans="3:3">
      <c r="C269" s="62" t="s">
        <v>877</v>
      </c>
    </row>
    <row r="270" spans="3:3">
      <c r="C270" s="62" t="s">
        <v>677</v>
      </c>
    </row>
    <row r="271" spans="3:3">
      <c r="C271" s="62" t="s">
        <v>672</v>
      </c>
    </row>
    <row r="272" spans="3:3">
      <c r="C272" s="62" t="s">
        <v>673</v>
      </c>
    </row>
    <row r="273" spans="3:3">
      <c r="C273" s="62" t="s">
        <v>763</v>
      </c>
    </row>
    <row r="274" spans="3:3">
      <c r="C274" s="62" t="s">
        <v>674</v>
      </c>
    </row>
    <row r="275" spans="3:3">
      <c r="C275" s="62" t="s">
        <v>648</v>
      </c>
    </row>
    <row r="276" spans="3:3">
      <c r="C276" s="62" t="s">
        <v>682</v>
      </c>
    </row>
    <row r="277" spans="3:3">
      <c r="C277" s="62" t="s">
        <v>683</v>
      </c>
    </row>
    <row r="278" spans="3:3">
      <c r="C278" s="62" t="s">
        <v>764</v>
      </c>
    </row>
    <row r="279" spans="3:3">
      <c r="C279" s="62" t="s">
        <v>685</v>
      </c>
    </row>
    <row r="280" spans="3:3">
      <c r="C280" s="62" t="s">
        <v>840</v>
      </c>
    </row>
    <row r="281" spans="3:3">
      <c r="C281" s="62" t="s">
        <v>765</v>
      </c>
    </row>
    <row r="282" spans="3:3">
      <c r="C282" s="62" t="s">
        <v>878</v>
      </c>
    </row>
    <row r="283" spans="3:3">
      <c r="C283" s="62" t="s">
        <v>649</v>
      </c>
    </row>
    <row r="284" spans="3:3">
      <c r="C284" s="62" t="s">
        <v>841</v>
      </c>
    </row>
    <row r="285" spans="3:3">
      <c r="C285" s="62" t="s">
        <v>642</v>
      </c>
    </row>
    <row r="286" spans="3:3">
      <c r="C286" s="62" t="s">
        <v>879</v>
      </c>
    </row>
    <row r="287" spans="3:3">
      <c r="C287" s="62" t="s">
        <v>646</v>
      </c>
    </row>
    <row r="288" spans="3:3">
      <c r="C288" s="62" t="s">
        <v>880</v>
      </c>
    </row>
    <row r="289" spans="3:3">
      <c r="C289" s="62" t="s">
        <v>675</v>
      </c>
    </row>
    <row r="290" spans="3:3">
      <c r="C290" s="62" t="s">
        <v>680</v>
      </c>
    </row>
    <row r="291" spans="3:3">
      <c r="C291" s="62" t="s">
        <v>647</v>
      </c>
    </row>
    <row r="292" spans="3:3">
      <c r="C292" s="62" t="s">
        <v>69</v>
      </c>
    </row>
    <row r="293" spans="3:3">
      <c r="C293" s="62" t="s">
        <v>766</v>
      </c>
    </row>
    <row r="294" spans="3:3">
      <c r="C294" s="62" t="s">
        <v>635</v>
      </c>
    </row>
    <row r="295" spans="3:3">
      <c r="C295" s="62" t="s">
        <v>633</v>
      </c>
    </row>
    <row r="296" spans="3:3">
      <c r="C296" s="33" t="s">
        <v>634</v>
      </c>
    </row>
  </sheetData>
  <sheetProtection algorithmName="SHA-512" hashValue="RG3CpCbzYX0MafjE+KWFSiv82Vjb3/HXSLSvb9qLbfiwE/vq+Od2psWbAOlXT81tdclBXCjXyuSo+4hZvbKyiQ==" saltValue="CAllEUjYbZOiwOTjbchzsw==" spinCount="100000" sheet="1" objects="1" scenarios="1"/>
  <mergeCells count="19">
    <mergeCell ref="A1:C1"/>
    <mergeCell ref="A2:B2"/>
    <mergeCell ref="A3:B3"/>
    <mergeCell ref="A4:B4"/>
    <mergeCell ref="A23:B23"/>
    <mergeCell ref="A22:B22"/>
    <mergeCell ref="A21:B21"/>
    <mergeCell ref="A20:B20"/>
    <mergeCell ref="A19:B19"/>
    <mergeCell ref="D9:D14"/>
    <mergeCell ref="D18:D23"/>
    <mergeCell ref="D2:D8"/>
    <mergeCell ref="A18:B18"/>
    <mergeCell ref="A6:B6"/>
    <mergeCell ref="A7:B7"/>
    <mergeCell ref="A8:B8"/>
    <mergeCell ref="A9:A11"/>
    <mergeCell ref="A12:A14"/>
    <mergeCell ref="A5:B5"/>
  </mergeCells>
  <phoneticPr fontId="31"/>
  <dataValidations count="2">
    <dataValidation imeMode="disabled" allowBlank="1" showInputMessage="1" showErrorMessage="1" sqref="C6:C8"/>
    <dataValidation type="list" allowBlank="1" showInputMessage="1" showErrorMessage="1" prompt="リストから選んでください。_x000a_リストに無い場合はこのシートの「Ｃ２５」のセルに全角７文字以内で入力してください。" sqref="C3">
      <formula1>$C$25:$C$295</formula1>
    </dataValidation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14"/>
  <sheetViews>
    <sheetView view="pageBreakPreview" zoomScaleNormal="80" zoomScaleSheetLayoutView="100" workbookViewId="0">
      <pane ySplit="6" topLeftCell="A7" activePane="bottomLeft" state="frozen"/>
      <selection activeCell="T1" sqref="T1"/>
      <selection pane="bottomLeft" activeCell="B7" sqref="B7"/>
    </sheetView>
  </sheetViews>
  <sheetFormatPr defaultColWidth="3.625" defaultRowHeight="13.5"/>
  <cols>
    <col min="1" max="1" width="4.625" style="33" bestFit="1" customWidth="1"/>
    <col min="2" max="2" width="7.625" style="33" customWidth="1"/>
    <col min="3" max="3" width="13.75" style="33" customWidth="1"/>
    <col min="4" max="4" width="12.25" style="33" customWidth="1"/>
    <col min="5" max="6" width="4.5" style="33" customWidth="1"/>
    <col min="7" max="7" width="19.875" style="33" customWidth="1"/>
    <col min="8" max="8" width="9.25" style="33" customWidth="1"/>
    <col min="9" max="9" width="3.125" style="33" customWidth="1"/>
    <col min="10" max="10" width="2.5" style="33" customWidth="1"/>
    <col min="11" max="11" width="3.125" style="33" customWidth="1"/>
    <col min="12" max="12" width="2.5" style="33" customWidth="1"/>
    <col min="13" max="13" width="3.125" style="33" customWidth="1"/>
    <col min="14" max="14" width="7.125" style="33" customWidth="1"/>
    <col min="15" max="17" width="3.625" style="33"/>
    <col min="18" max="18" width="10.5" style="20" bestFit="1" customWidth="1"/>
    <col min="19" max="19" width="29" style="21" customWidth="1"/>
    <col min="20" max="22" width="9.5" style="20" bestFit="1" customWidth="1"/>
    <col min="23" max="23" width="8.5" style="20" bestFit="1" customWidth="1"/>
    <col min="24" max="24" width="15" style="20" bestFit="1" customWidth="1"/>
    <col min="25" max="25" width="7" style="20" customWidth="1"/>
    <col min="26" max="26" width="19.375" style="20" bestFit="1" customWidth="1"/>
    <col min="27" max="27" width="12.25" style="20" customWidth="1"/>
    <col min="28" max="28" width="5.5" style="20" bestFit="1" customWidth="1"/>
    <col min="29" max="29" width="7.5" style="20" bestFit="1" customWidth="1"/>
    <col min="30" max="30" width="6.375" style="20" customWidth="1"/>
    <col min="31" max="31" width="6.75" style="20" customWidth="1"/>
    <col min="32" max="32" width="13" style="20" customWidth="1"/>
    <col min="33" max="33" width="7.5" style="34" bestFit="1" customWidth="1"/>
    <col min="34" max="34" width="6.25" style="34" customWidth="1"/>
    <col min="35" max="35" width="13.875" style="35" bestFit="1" customWidth="1"/>
    <col min="36" max="16384" width="3.625" style="33"/>
  </cols>
  <sheetData>
    <row r="1" spans="1:35" ht="50.25" customHeight="1">
      <c r="A1" s="138" t="s">
        <v>1737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35" ht="7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35" ht="22.5" customHeight="1" thickBot="1">
      <c r="A3" s="156" t="s">
        <v>0</v>
      </c>
      <c r="B3" s="147"/>
      <c r="C3" s="173">
        <f>基礎データ!$C$2</f>
        <v>0</v>
      </c>
      <c r="D3" s="174"/>
      <c r="E3" s="174"/>
      <c r="F3" s="174"/>
      <c r="G3" s="175"/>
      <c r="H3" s="147" t="s">
        <v>12</v>
      </c>
      <c r="I3" s="147"/>
      <c r="J3" s="167">
        <f>基礎データ!$C$6</f>
        <v>0</v>
      </c>
      <c r="K3" s="168"/>
      <c r="L3" s="168"/>
      <c r="M3" s="168"/>
      <c r="N3" s="169"/>
      <c r="P3" s="33" t="s">
        <v>7</v>
      </c>
      <c r="Q3" s="33">
        <f>COUNTIF(F7:F31,"男")</f>
        <v>0</v>
      </c>
      <c r="Y3" s="162" t="s">
        <v>324</v>
      </c>
      <c r="Z3" s="163"/>
      <c r="AA3" s="37" t="s">
        <v>325</v>
      </c>
      <c r="AB3" s="37" t="s">
        <v>332</v>
      </c>
      <c r="AC3" s="38" t="s">
        <v>327</v>
      </c>
      <c r="AD3" s="39"/>
    </row>
    <row r="4" spans="1:35" ht="22.5" customHeight="1" thickTop="1">
      <c r="A4" s="143" t="s">
        <v>13</v>
      </c>
      <c r="B4" s="144"/>
      <c r="C4" s="164">
        <f>基礎データ!$C$8</f>
        <v>0</v>
      </c>
      <c r="D4" s="165"/>
      <c r="E4" s="165"/>
      <c r="F4" s="165"/>
      <c r="G4" s="176"/>
      <c r="H4" s="149" t="s">
        <v>17</v>
      </c>
      <c r="I4" s="149"/>
      <c r="J4" s="164">
        <f>基礎データ!$C$7</f>
        <v>0</v>
      </c>
      <c r="K4" s="165"/>
      <c r="L4" s="165"/>
      <c r="M4" s="165"/>
      <c r="N4" s="166"/>
      <c r="P4" s="33" t="s">
        <v>8</v>
      </c>
      <c r="Q4" s="33">
        <f>COUNTIF(F7:F31,"女")</f>
        <v>0</v>
      </c>
      <c r="Y4" s="171">
        <f>C3</f>
        <v>0</v>
      </c>
      <c r="Z4" s="172"/>
      <c r="AA4" s="66">
        <f>基礎データ!$C$3</f>
        <v>0</v>
      </c>
      <c r="AB4" s="66" t="e">
        <f>VLOOKUP(AA4,shozoku1,3,FALSE)</f>
        <v>#N/A</v>
      </c>
      <c r="AC4" s="40" t="e">
        <f>VLOOKUP(AA4,shozoku1,2,FALSE)</f>
        <v>#N/A</v>
      </c>
      <c r="AD4" s="39"/>
    </row>
    <row r="5" spans="1:35" ht="17.25" customHeight="1">
      <c r="A5" s="150"/>
      <c r="B5" s="145" t="s">
        <v>1</v>
      </c>
      <c r="C5" s="145" t="s">
        <v>2</v>
      </c>
      <c r="D5" s="145"/>
      <c r="E5" s="145" t="s">
        <v>3</v>
      </c>
      <c r="F5" s="145" t="s">
        <v>4</v>
      </c>
      <c r="G5" s="152" t="s">
        <v>564</v>
      </c>
      <c r="H5" s="153"/>
      <c r="I5" s="145" t="s">
        <v>9</v>
      </c>
      <c r="J5" s="145"/>
      <c r="K5" s="145"/>
      <c r="L5" s="145"/>
      <c r="M5" s="145"/>
      <c r="N5" s="158" t="s">
        <v>6</v>
      </c>
    </row>
    <row r="6" spans="1:35" ht="17.25" customHeight="1" thickBot="1">
      <c r="A6" s="151"/>
      <c r="B6" s="146"/>
      <c r="C6" s="68" t="s">
        <v>11</v>
      </c>
      <c r="D6" s="68" t="s">
        <v>10</v>
      </c>
      <c r="E6" s="146"/>
      <c r="F6" s="146"/>
      <c r="G6" s="154"/>
      <c r="H6" s="155"/>
      <c r="I6" s="146"/>
      <c r="J6" s="146"/>
      <c r="K6" s="146"/>
      <c r="L6" s="146"/>
      <c r="M6" s="146"/>
      <c r="N6" s="159"/>
      <c r="R6" s="18" t="s">
        <v>19</v>
      </c>
      <c r="S6" s="19" t="s">
        <v>329</v>
      </c>
      <c r="T6" s="18" t="s">
        <v>580</v>
      </c>
      <c r="U6" s="18" t="s">
        <v>566</v>
      </c>
      <c r="V6" s="18" t="s">
        <v>567</v>
      </c>
      <c r="W6" s="18" t="s">
        <v>20</v>
      </c>
      <c r="X6" s="18" t="s">
        <v>21</v>
      </c>
      <c r="Y6" s="18" t="s">
        <v>22</v>
      </c>
      <c r="Z6" s="18" t="s">
        <v>23</v>
      </c>
      <c r="AA6" s="18" t="s">
        <v>24</v>
      </c>
      <c r="AB6" s="18" t="s">
        <v>323</v>
      </c>
      <c r="AC6" s="18" t="s">
        <v>25</v>
      </c>
      <c r="AD6" s="18" t="s">
        <v>724</v>
      </c>
      <c r="AE6" s="18" t="s">
        <v>328</v>
      </c>
      <c r="AF6" s="18" t="s">
        <v>722</v>
      </c>
      <c r="AG6" s="34" t="s">
        <v>626</v>
      </c>
      <c r="AI6" s="42" t="s">
        <v>723</v>
      </c>
    </row>
    <row r="7" spans="1:35" ht="22.5" customHeight="1" thickTop="1">
      <c r="A7" s="43">
        <v>1</v>
      </c>
      <c r="B7" s="7"/>
      <c r="C7" s="29"/>
      <c r="D7" s="7"/>
      <c r="E7" s="7"/>
      <c r="F7" s="7"/>
      <c r="G7" s="136"/>
      <c r="H7" s="137"/>
      <c r="I7" s="8"/>
      <c r="J7" s="9"/>
      <c r="K7" s="9"/>
      <c r="L7" s="9"/>
      <c r="M7" s="10"/>
      <c r="N7" s="11"/>
      <c r="R7" s="2" t="str">
        <f>IF(ISBLANK(B7),"",VLOOKUP(CONCATENATE($AB$4,F7),$R$202:$S$211,2,FALSE)+B7*100)</f>
        <v/>
      </c>
      <c r="S7" s="23" t="str">
        <f>IF(ISBLANK(G7),"",G7)</f>
        <v/>
      </c>
      <c r="T7" s="1" t="str">
        <f>IF($S7="","",VLOOKUP($S7,種目,2,FALSE))</f>
        <v/>
      </c>
      <c r="U7" s="1" t="str">
        <f t="shared" ref="U7:U31" si="0">IF($S7="","",VLOOKUP($S7,種目,3,FALSE))</f>
        <v/>
      </c>
      <c r="V7" s="1" t="str">
        <f t="shared" ref="V7:V31" si="1">IF($S7="","",VLOOKUP($S7,種目,4,FALSE))</f>
        <v/>
      </c>
      <c r="W7" s="24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>IF(ISNUMBER(Y7),IF(ISBLANK(E7),AI7,CONCATENATE(AI7,"(",E7,")")),"")</f>
        <v/>
      </c>
      <c r="AA7" s="2" t="str">
        <f>IF(ISNUMBER(Y7),D7,"")</f>
        <v/>
      </c>
      <c r="AB7" s="3" t="str">
        <f t="shared" ref="AB7:AB31" si="2">IF(ISNUMBER(Y7),VLOOKUP(AG7,$AG$201:$AH$246,2,FALSE),"")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44" t="s">
        <v>590</v>
      </c>
      <c r="AI7" s="42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>
      <c r="A8" s="45">
        <v>2</v>
      </c>
      <c r="B8" s="12"/>
      <c r="C8" s="12"/>
      <c r="D8" s="12"/>
      <c r="E8" s="7"/>
      <c r="F8" s="7"/>
      <c r="G8" s="136"/>
      <c r="H8" s="137"/>
      <c r="I8" s="13"/>
      <c r="J8" s="14"/>
      <c r="K8" s="14"/>
      <c r="L8" s="14"/>
      <c r="M8" s="15"/>
      <c r="N8" s="11"/>
      <c r="R8" s="2" t="str">
        <f t="shared" ref="R8:R31" si="3">IF(ISBLANK(B8),"",VLOOKUP(CONCATENATE($AB$4,F8),$R$202:$S$211,2,FALSE)+B8*100)</f>
        <v/>
      </c>
      <c r="S8" s="23" t="str">
        <f t="shared" ref="S8:S31" si="4">IF(ISBLANK(G8),"",G8)</f>
        <v/>
      </c>
      <c r="T8" s="1" t="str">
        <f t="shared" ref="T8:T31" si="5">IF($S8="","",VLOOKUP($S8,種目,2,FALSE))</f>
        <v/>
      </c>
      <c r="U8" s="1" t="str">
        <f t="shared" si="0"/>
        <v/>
      </c>
      <c r="V8" s="1" t="str">
        <f t="shared" si="1"/>
        <v/>
      </c>
      <c r="W8" s="24" t="str">
        <f t="shared" ref="W8:W31" si="6">IF(ISNUMBER(R8),IF(LEN(I8)=2,CONCATENATE("0",I8,K8,M8),IF(LEN(I8)=1,CONCATENATE("00",I8,K8,M8),CONCATENATE("000",K8,M8))),"")</f>
        <v/>
      </c>
      <c r="X8" s="2" t="str">
        <f t="shared" ref="X8:X31" si="7">IF(W8="000",V8,CONCATENATE(V8," ",W8))</f>
        <v xml:space="preserve"> </v>
      </c>
      <c r="Y8" s="2" t="str">
        <f t="shared" ref="Y8:Y31" si="8">IF(ISBLANK(B8),"",B8)</f>
        <v/>
      </c>
      <c r="Z8" s="2" t="str">
        <f t="shared" ref="Z8:Z71" si="9">IF(ISNUMBER(Y8),IF(ISBLANK(E8),AI8,CONCATENATE(AI8,"(",E8,")")),"")</f>
        <v/>
      </c>
      <c r="AA8" s="2" t="str">
        <f t="shared" ref="AA8:AA31" si="10">IF(ISNUMBER(Y8),D8,"")</f>
        <v/>
      </c>
      <c r="AB8" s="3" t="str">
        <f t="shared" si="2"/>
        <v/>
      </c>
      <c r="AC8" s="2" t="str">
        <f t="shared" ref="AC8:AC31" si="11">IF(ISNUMBER(Y8),$AC$4,"")</f>
        <v/>
      </c>
      <c r="AD8" s="2" t="str">
        <f t="shared" ref="AD8:AD31" si="12">IF(ISBLANK(F8),"",IF(F8="男",1,2))</f>
        <v/>
      </c>
      <c r="AE8" s="2"/>
      <c r="AF8" s="2" t="str">
        <f t="shared" ref="AF8:AF31" si="13">IF(ISNUMBER(Y8),$AA$4,"")</f>
        <v/>
      </c>
      <c r="AG8" s="44" t="s">
        <v>590</v>
      </c>
      <c r="AI8" s="42" t="str">
        <f t="shared" ref="AI8:AI71" si="14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>
      <c r="A9" s="45">
        <v>3</v>
      </c>
      <c r="B9" s="12"/>
      <c r="C9" s="12"/>
      <c r="D9" s="12"/>
      <c r="E9" s="7"/>
      <c r="F9" s="7"/>
      <c r="G9" s="136"/>
      <c r="H9" s="137"/>
      <c r="I9" s="13"/>
      <c r="J9" s="14"/>
      <c r="K9" s="14"/>
      <c r="L9" s="14"/>
      <c r="M9" s="15"/>
      <c r="N9" s="11"/>
      <c r="R9" s="2" t="str">
        <f t="shared" si="3"/>
        <v/>
      </c>
      <c r="S9" s="23" t="str">
        <f t="shared" si="4"/>
        <v/>
      </c>
      <c r="T9" s="1" t="str">
        <f t="shared" si="5"/>
        <v/>
      </c>
      <c r="U9" s="1" t="str">
        <f t="shared" si="0"/>
        <v/>
      </c>
      <c r="V9" s="1" t="str">
        <f t="shared" si="1"/>
        <v/>
      </c>
      <c r="W9" s="24" t="str">
        <f t="shared" si="6"/>
        <v/>
      </c>
      <c r="X9" s="2" t="str">
        <f t="shared" si="7"/>
        <v xml:space="preserve"> </v>
      </c>
      <c r="Y9" s="2" t="str">
        <f t="shared" si="8"/>
        <v/>
      </c>
      <c r="Z9" s="2" t="str">
        <f t="shared" si="9"/>
        <v/>
      </c>
      <c r="AA9" s="2" t="str">
        <f t="shared" si="10"/>
        <v/>
      </c>
      <c r="AB9" s="3" t="str">
        <f t="shared" si="2"/>
        <v/>
      </c>
      <c r="AC9" s="2" t="str">
        <f t="shared" si="11"/>
        <v/>
      </c>
      <c r="AD9" s="2" t="str">
        <f t="shared" si="12"/>
        <v/>
      </c>
      <c r="AE9" s="2"/>
      <c r="AF9" s="2" t="str">
        <f t="shared" si="13"/>
        <v/>
      </c>
      <c r="AG9" s="44" t="s">
        <v>590</v>
      </c>
      <c r="AI9" s="42" t="str">
        <f t="shared" si="14"/>
        <v>　</v>
      </c>
    </row>
    <row r="10" spans="1:35" ht="22.5" customHeight="1">
      <c r="A10" s="45">
        <v>4</v>
      </c>
      <c r="B10" s="12"/>
      <c r="C10" s="12"/>
      <c r="D10" s="12"/>
      <c r="E10" s="7"/>
      <c r="F10" s="7"/>
      <c r="G10" s="136"/>
      <c r="H10" s="137"/>
      <c r="I10" s="13"/>
      <c r="J10" s="14"/>
      <c r="K10" s="14"/>
      <c r="L10" s="14"/>
      <c r="M10" s="15"/>
      <c r="N10" s="11"/>
      <c r="R10" s="2" t="str">
        <f t="shared" si="3"/>
        <v/>
      </c>
      <c r="S10" s="23" t="str">
        <f t="shared" si="4"/>
        <v/>
      </c>
      <c r="T10" s="1" t="str">
        <f t="shared" si="5"/>
        <v/>
      </c>
      <c r="U10" s="1" t="str">
        <f t="shared" si="0"/>
        <v/>
      </c>
      <c r="V10" s="1" t="str">
        <f t="shared" si="1"/>
        <v/>
      </c>
      <c r="W10" s="24" t="str">
        <f t="shared" si="6"/>
        <v/>
      </c>
      <c r="X10" s="2" t="str">
        <f t="shared" si="7"/>
        <v xml:space="preserve"> </v>
      </c>
      <c r="Y10" s="2" t="str">
        <f t="shared" si="8"/>
        <v/>
      </c>
      <c r="Z10" s="2" t="str">
        <f t="shared" si="9"/>
        <v/>
      </c>
      <c r="AA10" s="2" t="str">
        <f t="shared" si="10"/>
        <v/>
      </c>
      <c r="AB10" s="3" t="str">
        <f t="shared" si="2"/>
        <v/>
      </c>
      <c r="AC10" s="2" t="str">
        <f t="shared" si="11"/>
        <v/>
      </c>
      <c r="AD10" s="2" t="str">
        <f t="shared" si="12"/>
        <v/>
      </c>
      <c r="AE10" s="2"/>
      <c r="AF10" s="2" t="str">
        <f t="shared" si="13"/>
        <v/>
      </c>
      <c r="AG10" s="44" t="s">
        <v>590</v>
      </c>
      <c r="AI10" s="42" t="str">
        <f t="shared" si="14"/>
        <v>　</v>
      </c>
    </row>
    <row r="11" spans="1:35" ht="22.5" customHeight="1">
      <c r="A11" s="45">
        <v>5</v>
      </c>
      <c r="B11" s="12"/>
      <c r="C11" s="12"/>
      <c r="D11" s="12"/>
      <c r="E11" s="7"/>
      <c r="F11" s="7"/>
      <c r="G11" s="136"/>
      <c r="H11" s="137"/>
      <c r="I11" s="13"/>
      <c r="J11" s="14"/>
      <c r="K11" s="14"/>
      <c r="L11" s="14"/>
      <c r="M11" s="15"/>
      <c r="N11" s="11"/>
      <c r="R11" s="2" t="str">
        <f t="shared" si="3"/>
        <v/>
      </c>
      <c r="S11" s="23" t="str">
        <f t="shared" si="4"/>
        <v/>
      </c>
      <c r="T11" s="1" t="str">
        <f t="shared" si="5"/>
        <v/>
      </c>
      <c r="U11" s="1" t="str">
        <f t="shared" si="0"/>
        <v/>
      </c>
      <c r="V11" s="1" t="str">
        <f t="shared" si="1"/>
        <v/>
      </c>
      <c r="W11" s="24" t="str">
        <f t="shared" si="6"/>
        <v/>
      </c>
      <c r="X11" s="2" t="str">
        <f t="shared" si="7"/>
        <v xml:space="preserve"> </v>
      </c>
      <c r="Y11" s="2" t="str">
        <f t="shared" si="8"/>
        <v/>
      </c>
      <c r="Z11" s="2" t="str">
        <f t="shared" si="9"/>
        <v/>
      </c>
      <c r="AA11" s="2" t="str">
        <f t="shared" si="10"/>
        <v/>
      </c>
      <c r="AB11" s="3" t="str">
        <f t="shared" si="2"/>
        <v/>
      </c>
      <c r="AC11" s="2" t="str">
        <f t="shared" si="11"/>
        <v/>
      </c>
      <c r="AD11" s="2" t="str">
        <f t="shared" si="12"/>
        <v/>
      </c>
      <c r="AE11" s="2"/>
      <c r="AF11" s="2" t="str">
        <f t="shared" si="13"/>
        <v/>
      </c>
      <c r="AG11" s="44" t="s">
        <v>590</v>
      </c>
      <c r="AI11" s="42" t="str">
        <f t="shared" si="14"/>
        <v>　</v>
      </c>
    </row>
    <row r="12" spans="1:35" ht="22.5" customHeight="1">
      <c r="A12" s="45">
        <v>6</v>
      </c>
      <c r="B12" s="12"/>
      <c r="C12" s="12"/>
      <c r="D12" s="12"/>
      <c r="E12" s="7"/>
      <c r="F12" s="7"/>
      <c r="G12" s="136"/>
      <c r="H12" s="137"/>
      <c r="I12" s="13"/>
      <c r="J12" s="14"/>
      <c r="K12" s="14"/>
      <c r="L12" s="14"/>
      <c r="M12" s="15"/>
      <c r="N12" s="11"/>
      <c r="R12" s="2" t="str">
        <f t="shared" si="3"/>
        <v/>
      </c>
      <c r="S12" s="23" t="str">
        <f t="shared" si="4"/>
        <v/>
      </c>
      <c r="T12" s="1" t="str">
        <f t="shared" si="5"/>
        <v/>
      </c>
      <c r="U12" s="1" t="str">
        <f t="shared" si="0"/>
        <v/>
      </c>
      <c r="V12" s="1" t="str">
        <f t="shared" si="1"/>
        <v/>
      </c>
      <c r="W12" s="24" t="str">
        <f t="shared" si="6"/>
        <v/>
      </c>
      <c r="X12" s="2" t="str">
        <f t="shared" si="7"/>
        <v xml:space="preserve"> </v>
      </c>
      <c r="Y12" s="2" t="str">
        <f t="shared" si="8"/>
        <v/>
      </c>
      <c r="Z12" s="2" t="str">
        <f t="shared" si="9"/>
        <v/>
      </c>
      <c r="AA12" s="2" t="str">
        <f t="shared" si="10"/>
        <v/>
      </c>
      <c r="AB12" s="3" t="str">
        <f t="shared" si="2"/>
        <v/>
      </c>
      <c r="AC12" s="2" t="str">
        <f t="shared" si="11"/>
        <v/>
      </c>
      <c r="AD12" s="2" t="str">
        <f t="shared" si="12"/>
        <v/>
      </c>
      <c r="AE12" s="2"/>
      <c r="AF12" s="2" t="str">
        <f t="shared" si="13"/>
        <v/>
      </c>
      <c r="AG12" s="44" t="s">
        <v>590</v>
      </c>
      <c r="AI12" s="42" t="str">
        <f t="shared" si="14"/>
        <v>　</v>
      </c>
    </row>
    <row r="13" spans="1:35" ht="22.5" customHeight="1">
      <c r="A13" s="45">
        <v>7</v>
      </c>
      <c r="B13" s="12"/>
      <c r="C13" s="12"/>
      <c r="D13" s="12"/>
      <c r="E13" s="7"/>
      <c r="F13" s="7"/>
      <c r="G13" s="136"/>
      <c r="H13" s="137"/>
      <c r="I13" s="13"/>
      <c r="J13" s="14"/>
      <c r="K13" s="14"/>
      <c r="L13" s="14"/>
      <c r="M13" s="15"/>
      <c r="N13" s="11"/>
      <c r="R13" s="2" t="str">
        <f t="shared" si="3"/>
        <v/>
      </c>
      <c r="S13" s="23" t="str">
        <f t="shared" si="4"/>
        <v/>
      </c>
      <c r="T13" s="1" t="str">
        <f t="shared" si="5"/>
        <v/>
      </c>
      <c r="U13" s="1" t="str">
        <f t="shared" si="0"/>
        <v/>
      </c>
      <c r="V13" s="1" t="str">
        <f t="shared" si="1"/>
        <v/>
      </c>
      <c r="W13" s="24" t="str">
        <f t="shared" si="6"/>
        <v/>
      </c>
      <c r="X13" s="2" t="str">
        <f t="shared" si="7"/>
        <v xml:space="preserve"> </v>
      </c>
      <c r="Y13" s="2" t="str">
        <f t="shared" si="8"/>
        <v/>
      </c>
      <c r="Z13" s="2" t="str">
        <f t="shared" si="9"/>
        <v/>
      </c>
      <c r="AA13" s="2" t="str">
        <f t="shared" si="10"/>
        <v/>
      </c>
      <c r="AB13" s="3" t="str">
        <f t="shared" si="2"/>
        <v/>
      </c>
      <c r="AC13" s="2" t="str">
        <f t="shared" si="11"/>
        <v/>
      </c>
      <c r="AD13" s="2" t="str">
        <f t="shared" si="12"/>
        <v/>
      </c>
      <c r="AE13" s="2"/>
      <c r="AF13" s="2" t="str">
        <f t="shared" si="13"/>
        <v/>
      </c>
      <c r="AG13" s="44" t="s">
        <v>590</v>
      </c>
      <c r="AI13" s="42" t="str">
        <f t="shared" si="14"/>
        <v>　</v>
      </c>
    </row>
    <row r="14" spans="1:35" ht="22.5" customHeight="1">
      <c r="A14" s="45">
        <v>8</v>
      </c>
      <c r="B14" s="12"/>
      <c r="C14" s="12"/>
      <c r="D14" s="12"/>
      <c r="E14" s="7"/>
      <c r="F14" s="7"/>
      <c r="G14" s="136"/>
      <c r="H14" s="137"/>
      <c r="I14" s="13"/>
      <c r="J14" s="14"/>
      <c r="K14" s="14"/>
      <c r="L14" s="14"/>
      <c r="M14" s="15"/>
      <c r="N14" s="11"/>
      <c r="R14" s="2" t="str">
        <f t="shared" si="3"/>
        <v/>
      </c>
      <c r="S14" s="23" t="str">
        <f t="shared" si="4"/>
        <v/>
      </c>
      <c r="T14" s="1" t="str">
        <f t="shared" si="5"/>
        <v/>
      </c>
      <c r="U14" s="1" t="str">
        <f t="shared" si="0"/>
        <v/>
      </c>
      <c r="V14" s="1" t="str">
        <f t="shared" si="1"/>
        <v/>
      </c>
      <c r="W14" s="24" t="str">
        <f t="shared" si="6"/>
        <v/>
      </c>
      <c r="X14" s="2" t="str">
        <f t="shared" si="7"/>
        <v xml:space="preserve"> </v>
      </c>
      <c r="Y14" s="2" t="str">
        <f t="shared" si="8"/>
        <v/>
      </c>
      <c r="Z14" s="2" t="str">
        <f t="shared" si="9"/>
        <v/>
      </c>
      <c r="AA14" s="2" t="str">
        <f t="shared" si="10"/>
        <v/>
      </c>
      <c r="AB14" s="3" t="str">
        <f t="shared" si="2"/>
        <v/>
      </c>
      <c r="AC14" s="2" t="str">
        <f t="shared" si="11"/>
        <v/>
      </c>
      <c r="AD14" s="2" t="str">
        <f t="shared" si="12"/>
        <v/>
      </c>
      <c r="AE14" s="2"/>
      <c r="AF14" s="2" t="str">
        <f t="shared" si="13"/>
        <v/>
      </c>
      <c r="AG14" s="44" t="s">
        <v>590</v>
      </c>
      <c r="AI14" s="42" t="str">
        <f t="shared" si="14"/>
        <v>　</v>
      </c>
    </row>
    <row r="15" spans="1:35" ht="22.5" customHeight="1">
      <c r="A15" s="45">
        <v>9</v>
      </c>
      <c r="B15" s="12"/>
      <c r="C15" s="12"/>
      <c r="D15" s="12"/>
      <c r="E15" s="7"/>
      <c r="F15" s="7"/>
      <c r="G15" s="136"/>
      <c r="H15" s="137"/>
      <c r="I15" s="13"/>
      <c r="J15" s="14"/>
      <c r="K15" s="14"/>
      <c r="L15" s="14"/>
      <c r="M15" s="15"/>
      <c r="N15" s="11"/>
      <c r="R15" s="2" t="str">
        <f t="shared" si="3"/>
        <v/>
      </c>
      <c r="S15" s="23" t="str">
        <f t="shared" si="4"/>
        <v/>
      </c>
      <c r="T15" s="1" t="str">
        <f t="shared" si="5"/>
        <v/>
      </c>
      <c r="U15" s="1" t="str">
        <f t="shared" si="0"/>
        <v/>
      </c>
      <c r="V15" s="1" t="str">
        <f t="shared" si="1"/>
        <v/>
      </c>
      <c r="W15" s="24" t="str">
        <f t="shared" si="6"/>
        <v/>
      </c>
      <c r="X15" s="2" t="str">
        <f t="shared" si="7"/>
        <v xml:space="preserve"> </v>
      </c>
      <c r="Y15" s="2" t="str">
        <f t="shared" si="8"/>
        <v/>
      </c>
      <c r="Z15" s="2" t="str">
        <f t="shared" si="9"/>
        <v/>
      </c>
      <c r="AA15" s="2" t="str">
        <f t="shared" si="10"/>
        <v/>
      </c>
      <c r="AB15" s="3" t="str">
        <f t="shared" si="2"/>
        <v/>
      </c>
      <c r="AC15" s="2" t="str">
        <f t="shared" si="11"/>
        <v/>
      </c>
      <c r="AD15" s="2" t="str">
        <f t="shared" si="12"/>
        <v/>
      </c>
      <c r="AE15" s="2"/>
      <c r="AF15" s="2" t="str">
        <f t="shared" si="13"/>
        <v/>
      </c>
      <c r="AG15" s="44" t="s">
        <v>590</v>
      </c>
      <c r="AI15" s="42" t="str">
        <f t="shared" si="14"/>
        <v>　</v>
      </c>
    </row>
    <row r="16" spans="1:35" ht="22.5" customHeight="1">
      <c r="A16" s="45">
        <v>10</v>
      </c>
      <c r="B16" s="12"/>
      <c r="C16" s="12"/>
      <c r="D16" s="12"/>
      <c r="E16" s="7"/>
      <c r="F16" s="7"/>
      <c r="G16" s="136"/>
      <c r="H16" s="137"/>
      <c r="I16" s="13"/>
      <c r="J16" s="14"/>
      <c r="K16" s="14"/>
      <c r="L16" s="14"/>
      <c r="M16" s="15"/>
      <c r="N16" s="11"/>
      <c r="R16" s="2" t="str">
        <f t="shared" si="3"/>
        <v/>
      </c>
      <c r="S16" s="23" t="str">
        <f t="shared" si="4"/>
        <v/>
      </c>
      <c r="T16" s="1" t="str">
        <f t="shared" si="5"/>
        <v/>
      </c>
      <c r="U16" s="1" t="str">
        <f t="shared" si="0"/>
        <v/>
      </c>
      <c r="V16" s="1" t="str">
        <f t="shared" si="1"/>
        <v/>
      </c>
      <c r="W16" s="24" t="str">
        <f t="shared" si="6"/>
        <v/>
      </c>
      <c r="X16" s="2" t="str">
        <f t="shared" si="7"/>
        <v xml:space="preserve"> </v>
      </c>
      <c r="Y16" s="2" t="str">
        <f t="shared" si="8"/>
        <v/>
      </c>
      <c r="Z16" s="2" t="str">
        <f t="shared" si="9"/>
        <v/>
      </c>
      <c r="AA16" s="2" t="str">
        <f t="shared" si="10"/>
        <v/>
      </c>
      <c r="AB16" s="3" t="str">
        <f t="shared" si="2"/>
        <v/>
      </c>
      <c r="AC16" s="2" t="str">
        <f t="shared" si="11"/>
        <v/>
      </c>
      <c r="AD16" s="2" t="str">
        <f t="shared" si="12"/>
        <v/>
      </c>
      <c r="AE16" s="2"/>
      <c r="AF16" s="2" t="str">
        <f t="shared" si="13"/>
        <v/>
      </c>
      <c r="AG16" s="44" t="s">
        <v>590</v>
      </c>
      <c r="AI16" s="42" t="str">
        <f t="shared" si="14"/>
        <v>　</v>
      </c>
    </row>
    <row r="17" spans="1:35" ht="22.5" customHeight="1">
      <c r="A17" s="45">
        <v>11</v>
      </c>
      <c r="B17" s="12"/>
      <c r="C17" s="12"/>
      <c r="D17" s="12"/>
      <c r="E17" s="7"/>
      <c r="F17" s="7"/>
      <c r="G17" s="136"/>
      <c r="H17" s="137"/>
      <c r="I17" s="13"/>
      <c r="J17" s="14"/>
      <c r="K17" s="14"/>
      <c r="L17" s="14"/>
      <c r="M17" s="15"/>
      <c r="N17" s="11"/>
      <c r="R17" s="2" t="str">
        <f t="shared" si="3"/>
        <v/>
      </c>
      <c r="S17" s="23" t="str">
        <f t="shared" si="4"/>
        <v/>
      </c>
      <c r="T17" s="1" t="str">
        <f t="shared" si="5"/>
        <v/>
      </c>
      <c r="U17" s="1" t="str">
        <f t="shared" si="0"/>
        <v/>
      </c>
      <c r="V17" s="1" t="str">
        <f t="shared" si="1"/>
        <v/>
      </c>
      <c r="W17" s="24" t="str">
        <f t="shared" si="6"/>
        <v/>
      </c>
      <c r="X17" s="2" t="str">
        <f t="shared" si="7"/>
        <v xml:space="preserve"> </v>
      </c>
      <c r="Y17" s="2" t="str">
        <f t="shared" si="8"/>
        <v/>
      </c>
      <c r="Z17" s="2" t="str">
        <f t="shared" si="9"/>
        <v/>
      </c>
      <c r="AA17" s="2" t="str">
        <f t="shared" si="10"/>
        <v/>
      </c>
      <c r="AB17" s="3" t="str">
        <f t="shared" si="2"/>
        <v/>
      </c>
      <c r="AC17" s="2" t="str">
        <f t="shared" si="11"/>
        <v/>
      </c>
      <c r="AD17" s="2" t="str">
        <f t="shared" si="12"/>
        <v/>
      </c>
      <c r="AE17" s="2"/>
      <c r="AF17" s="2" t="str">
        <f t="shared" si="13"/>
        <v/>
      </c>
      <c r="AG17" s="44" t="s">
        <v>590</v>
      </c>
      <c r="AI17" s="42" t="str">
        <f t="shared" si="14"/>
        <v>　</v>
      </c>
    </row>
    <row r="18" spans="1:35" ht="22.5" customHeight="1">
      <c r="A18" s="45">
        <v>12</v>
      </c>
      <c r="B18" s="12"/>
      <c r="C18" s="12"/>
      <c r="D18" s="12"/>
      <c r="E18" s="7"/>
      <c r="F18" s="7"/>
      <c r="G18" s="136"/>
      <c r="H18" s="137"/>
      <c r="I18" s="13"/>
      <c r="J18" s="14"/>
      <c r="K18" s="14"/>
      <c r="L18" s="14"/>
      <c r="M18" s="15"/>
      <c r="N18" s="11"/>
      <c r="R18" s="2" t="str">
        <f t="shared" si="3"/>
        <v/>
      </c>
      <c r="S18" s="23" t="str">
        <f t="shared" si="4"/>
        <v/>
      </c>
      <c r="T18" s="1" t="str">
        <f t="shared" si="5"/>
        <v/>
      </c>
      <c r="U18" s="1" t="str">
        <f t="shared" si="0"/>
        <v/>
      </c>
      <c r="V18" s="1" t="str">
        <f t="shared" si="1"/>
        <v/>
      </c>
      <c r="W18" s="24" t="str">
        <f t="shared" si="6"/>
        <v/>
      </c>
      <c r="X18" s="2" t="str">
        <f t="shared" si="7"/>
        <v xml:space="preserve"> </v>
      </c>
      <c r="Y18" s="2" t="str">
        <f t="shared" si="8"/>
        <v/>
      </c>
      <c r="Z18" s="2" t="str">
        <f t="shared" si="9"/>
        <v/>
      </c>
      <c r="AA18" s="2" t="str">
        <f t="shared" si="10"/>
        <v/>
      </c>
      <c r="AB18" s="3" t="str">
        <f t="shared" si="2"/>
        <v/>
      </c>
      <c r="AC18" s="2" t="str">
        <f t="shared" si="11"/>
        <v/>
      </c>
      <c r="AD18" s="2" t="str">
        <f t="shared" si="12"/>
        <v/>
      </c>
      <c r="AE18" s="2"/>
      <c r="AF18" s="2" t="str">
        <f t="shared" si="13"/>
        <v/>
      </c>
      <c r="AG18" s="44" t="s">
        <v>590</v>
      </c>
      <c r="AI18" s="42" t="str">
        <f t="shared" si="14"/>
        <v>　</v>
      </c>
    </row>
    <row r="19" spans="1:35" ht="22.5" customHeight="1">
      <c r="A19" s="45">
        <v>13</v>
      </c>
      <c r="B19" s="12"/>
      <c r="C19" s="12"/>
      <c r="D19" s="12"/>
      <c r="E19" s="7"/>
      <c r="F19" s="7"/>
      <c r="G19" s="136"/>
      <c r="H19" s="137"/>
      <c r="I19" s="13"/>
      <c r="J19" s="14"/>
      <c r="K19" s="14"/>
      <c r="L19" s="14"/>
      <c r="M19" s="15"/>
      <c r="N19" s="11"/>
      <c r="R19" s="2" t="str">
        <f t="shared" si="3"/>
        <v/>
      </c>
      <c r="S19" s="23" t="str">
        <f t="shared" si="4"/>
        <v/>
      </c>
      <c r="T19" s="1" t="str">
        <f t="shared" si="5"/>
        <v/>
      </c>
      <c r="U19" s="1" t="str">
        <f t="shared" si="0"/>
        <v/>
      </c>
      <c r="V19" s="1" t="str">
        <f t="shared" si="1"/>
        <v/>
      </c>
      <c r="W19" s="24" t="str">
        <f t="shared" si="6"/>
        <v/>
      </c>
      <c r="X19" s="2" t="str">
        <f t="shared" si="7"/>
        <v xml:space="preserve"> </v>
      </c>
      <c r="Y19" s="2" t="str">
        <f t="shared" si="8"/>
        <v/>
      </c>
      <c r="Z19" s="2" t="str">
        <f t="shared" si="9"/>
        <v/>
      </c>
      <c r="AA19" s="2" t="str">
        <f t="shared" si="10"/>
        <v/>
      </c>
      <c r="AB19" s="3" t="str">
        <f t="shared" si="2"/>
        <v/>
      </c>
      <c r="AC19" s="2" t="str">
        <f t="shared" si="11"/>
        <v/>
      </c>
      <c r="AD19" s="2" t="str">
        <f t="shared" si="12"/>
        <v/>
      </c>
      <c r="AE19" s="2"/>
      <c r="AF19" s="2" t="str">
        <f t="shared" si="13"/>
        <v/>
      </c>
      <c r="AG19" s="44" t="s">
        <v>590</v>
      </c>
      <c r="AI19" s="42" t="str">
        <f t="shared" si="14"/>
        <v>　</v>
      </c>
    </row>
    <row r="20" spans="1:35" ht="22.5" customHeight="1">
      <c r="A20" s="45">
        <v>14</v>
      </c>
      <c r="B20" s="12"/>
      <c r="C20" s="12"/>
      <c r="D20" s="12"/>
      <c r="E20" s="7"/>
      <c r="F20" s="7"/>
      <c r="G20" s="136"/>
      <c r="H20" s="137"/>
      <c r="I20" s="13"/>
      <c r="J20" s="14"/>
      <c r="K20" s="14"/>
      <c r="L20" s="14"/>
      <c r="M20" s="15"/>
      <c r="N20" s="11"/>
      <c r="R20" s="2" t="str">
        <f t="shared" si="3"/>
        <v/>
      </c>
      <c r="S20" s="23" t="str">
        <f t="shared" si="4"/>
        <v/>
      </c>
      <c r="T20" s="1" t="str">
        <f t="shared" si="5"/>
        <v/>
      </c>
      <c r="U20" s="1" t="str">
        <f t="shared" si="0"/>
        <v/>
      </c>
      <c r="V20" s="1" t="str">
        <f t="shared" si="1"/>
        <v/>
      </c>
      <c r="W20" s="24" t="str">
        <f t="shared" si="6"/>
        <v/>
      </c>
      <c r="X20" s="2" t="str">
        <f t="shared" si="7"/>
        <v xml:space="preserve"> </v>
      </c>
      <c r="Y20" s="2" t="str">
        <f t="shared" si="8"/>
        <v/>
      </c>
      <c r="Z20" s="2" t="str">
        <f t="shared" si="9"/>
        <v/>
      </c>
      <c r="AA20" s="2" t="str">
        <f t="shared" si="10"/>
        <v/>
      </c>
      <c r="AB20" s="3" t="str">
        <f t="shared" si="2"/>
        <v/>
      </c>
      <c r="AC20" s="2" t="str">
        <f t="shared" si="11"/>
        <v/>
      </c>
      <c r="AD20" s="2" t="str">
        <f t="shared" si="12"/>
        <v/>
      </c>
      <c r="AE20" s="2"/>
      <c r="AF20" s="2" t="str">
        <f t="shared" si="13"/>
        <v/>
      </c>
      <c r="AG20" s="44" t="s">
        <v>590</v>
      </c>
      <c r="AI20" s="42" t="str">
        <f t="shared" si="14"/>
        <v>　</v>
      </c>
    </row>
    <row r="21" spans="1:35" ht="22.5" customHeight="1">
      <c r="A21" s="45">
        <v>15</v>
      </c>
      <c r="B21" s="12"/>
      <c r="C21" s="12"/>
      <c r="D21" s="12"/>
      <c r="E21" s="7"/>
      <c r="F21" s="7"/>
      <c r="G21" s="136"/>
      <c r="H21" s="137"/>
      <c r="I21" s="13"/>
      <c r="J21" s="14"/>
      <c r="K21" s="14"/>
      <c r="L21" s="14"/>
      <c r="M21" s="15"/>
      <c r="N21" s="11"/>
      <c r="R21" s="2" t="str">
        <f t="shared" si="3"/>
        <v/>
      </c>
      <c r="S21" s="23" t="str">
        <f t="shared" si="4"/>
        <v/>
      </c>
      <c r="T21" s="1" t="str">
        <f t="shared" si="5"/>
        <v/>
      </c>
      <c r="U21" s="1" t="str">
        <f t="shared" si="0"/>
        <v/>
      </c>
      <c r="V21" s="1" t="str">
        <f t="shared" si="1"/>
        <v/>
      </c>
      <c r="W21" s="24" t="str">
        <f t="shared" si="6"/>
        <v/>
      </c>
      <c r="X21" s="2" t="str">
        <f t="shared" si="7"/>
        <v xml:space="preserve"> </v>
      </c>
      <c r="Y21" s="2" t="str">
        <f t="shared" si="8"/>
        <v/>
      </c>
      <c r="Z21" s="2" t="str">
        <f t="shared" si="9"/>
        <v/>
      </c>
      <c r="AA21" s="2" t="str">
        <f t="shared" si="10"/>
        <v/>
      </c>
      <c r="AB21" s="3" t="str">
        <f t="shared" si="2"/>
        <v/>
      </c>
      <c r="AC21" s="2" t="str">
        <f t="shared" si="11"/>
        <v/>
      </c>
      <c r="AD21" s="2" t="str">
        <f t="shared" si="12"/>
        <v/>
      </c>
      <c r="AE21" s="2"/>
      <c r="AF21" s="2" t="str">
        <f t="shared" si="13"/>
        <v/>
      </c>
      <c r="AG21" s="44" t="s">
        <v>590</v>
      </c>
      <c r="AI21" s="42" t="str">
        <f t="shared" si="14"/>
        <v>　</v>
      </c>
    </row>
    <row r="22" spans="1:35" ht="22.5" customHeight="1">
      <c r="A22" s="45">
        <v>16</v>
      </c>
      <c r="B22" s="12"/>
      <c r="C22" s="12"/>
      <c r="D22" s="12"/>
      <c r="E22" s="7"/>
      <c r="F22" s="7"/>
      <c r="G22" s="136"/>
      <c r="H22" s="137"/>
      <c r="I22" s="13"/>
      <c r="J22" s="14"/>
      <c r="K22" s="14"/>
      <c r="L22" s="14"/>
      <c r="M22" s="15"/>
      <c r="N22" s="11"/>
      <c r="R22" s="2" t="str">
        <f t="shared" si="3"/>
        <v/>
      </c>
      <c r="S22" s="23" t="str">
        <f t="shared" si="4"/>
        <v/>
      </c>
      <c r="T22" s="1" t="str">
        <f t="shared" si="5"/>
        <v/>
      </c>
      <c r="U22" s="1" t="str">
        <f t="shared" si="0"/>
        <v/>
      </c>
      <c r="V22" s="1" t="str">
        <f t="shared" si="1"/>
        <v/>
      </c>
      <c r="W22" s="24" t="str">
        <f t="shared" si="6"/>
        <v/>
      </c>
      <c r="X22" s="2" t="str">
        <f t="shared" si="7"/>
        <v xml:space="preserve"> </v>
      </c>
      <c r="Y22" s="2" t="str">
        <f t="shared" si="8"/>
        <v/>
      </c>
      <c r="Z22" s="2" t="str">
        <f t="shared" si="9"/>
        <v/>
      </c>
      <c r="AA22" s="2" t="str">
        <f t="shared" si="10"/>
        <v/>
      </c>
      <c r="AB22" s="3" t="str">
        <f t="shared" si="2"/>
        <v/>
      </c>
      <c r="AC22" s="2" t="str">
        <f t="shared" si="11"/>
        <v/>
      </c>
      <c r="AD22" s="2" t="str">
        <f t="shared" si="12"/>
        <v/>
      </c>
      <c r="AE22" s="2"/>
      <c r="AF22" s="2" t="str">
        <f t="shared" si="13"/>
        <v/>
      </c>
      <c r="AG22" s="44" t="s">
        <v>590</v>
      </c>
      <c r="AI22" s="42" t="str">
        <f t="shared" si="14"/>
        <v>　</v>
      </c>
    </row>
    <row r="23" spans="1:35" ht="22.5" customHeight="1">
      <c r="A23" s="45">
        <v>17</v>
      </c>
      <c r="B23" s="12"/>
      <c r="C23" s="12"/>
      <c r="D23" s="12"/>
      <c r="E23" s="7"/>
      <c r="F23" s="7"/>
      <c r="G23" s="136"/>
      <c r="H23" s="137"/>
      <c r="I23" s="13"/>
      <c r="J23" s="14"/>
      <c r="K23" s="14"/>
      <c r="L23" s="14"/>
      <c r="M23" s="15"/>
      <c r="N23" s="11"/>
      <c r="R23" s="2" t="str">
        <f t="shared" si="3"/>
        <v/>
      </c>
      <c r="S23" s="23" t="str">
        <f t="shared" si="4"/>
        <v/>
      </c>
      <c r="T23" s="1" t="str">
        <f t="shared" si="5"/>
        <v/>
      </c>
      <c r="U23" s="1" t="str">
        <f t="shared" si="0"/>
        <v/>
      </c>
      <c r="V23" s="1" t="str">
        <f t="shared" si="1"/>
        <v/>
      </c>
      <c r="W23" s="24" t="str">
        <f t="shared" si="6"/>
        <v/>
      </c>
      <c r="X23" s="2" t="str">
        <f t="shared" si="7"/>
        <v xml:space="preserve"> </v>
      </c>
      <c r="Y23" s="2" t="str">
        <f t="shared" si="8"/>
        <v/>
      </c>
      <c r="Z23" s="2" t="str">
        <f t="shared" si="9"/>
        <v/>
      </c>
      <c r="AA23" s="2" t="str">
        <f t="shared" si="10"/>
        <v/>
      </c>
      <c r="AB23" s="3" t="str">
        <f t="shared" si="2"/>
        <v/>
      </c>
      <c r="AC23" s="2" t="str">
        <f t="shared" si="11"/>
        <v/>
      </c>
      <c r="AD23" s="2" t="str">
        <f t="shared" si="12"/>
        <v/>
      </c>
      <c r="AE23" s="2"/>
      <c r="AF23" s="2" t="str">
        <f t="shared" si="13"/>
        <v/>
      </c>
      <c r="AG23" s="44" t="s">
        <v>590</v>
      </c>
      <c r="AI23" s="42" t="str">
        <f t="shared" si="14"/>
        <v>　</v>
      </c>
    </row>
    <row r="24" spans="1:35" ht="22.5" customHeight="1">
      <c r="A24" s="45">
        <v>18</v>
      </c>
      <c r="B24" s="12"/>
      <c r="C24" s="12"/>
      <c r="D24" s="12"/>
      <c r="E24" s="7"/>
      <c r="F24" s="7"/>
      <c r="G24" s="136"/>
      <c r="H24" s="137"/>
      <c r="I24" s="13"/>
      <c r="J24" s="14"/>
      <c r="K24" s="14"/>
      <c r="L24" s="14"/>
      <c r="M24" s="15"/>
      <c r="N24" s="11"/>
      <c r="R24" s="2" t="str">
        <f t="shared" si="3"/>
        <v/>
      </c>
      <c r="S24" s="23" t="str">
        <f t="shared" si="4"/>
        <v/>
      </c>
      <c r="T24" s="1" t="str">
        <f t="shared" si="5"/>
        <v/>
      </c>
      <c r="U24" s="1" t="str">
        <f t="shared" si="0"/>
        <v/>
      </c>
      <c r="V24" s="1" t="str">
        <f t="shared" si="1"/>
        <v/>
      </c>
      <c r="W24" s="24" t="str">
        <f t="shared" si="6"/>
        <v/>
      </c>
      <c r="X24" s="2" t="str">
        <f t="shared" si="7"/>
        <v xml:space="preserve"> </v>
      </c>
      <c r="Y24" s="2" t="str">
        <f t="shared" si="8"/>
        <v/>
      </c>
      <c r="Z24" s="2" t="str">
        <f t="shared" si="9"/>
        <v/>
      </c>
      <c r="AA24" s="2" t="str">
        <f t="shared" si="10"/>
        <v/>
      </c>
      <c r="AB24" s="3" t="str">
        <f t="shared" si="2"/>
        <v/>
      </c>
      <c r="AC24" s="2" t="str">
        <f t="shared" si="11"/>
        <v/>
      </c>
      <c r="AD24" s="2" t="str">
        <f t="shared" si="12"/>
        <v/>
      </c>
      <c r="AE24" s="2"/>
      <c r="AF24" s="2" t="str">
        <f t="shared" si="13"/>
        <v/>
      </c>
      <c r="AG24" s="44" t="s">
        <v>590</v>
      </c>
      <c r="AI24" s="42" t="str">
        <f t="shared" si="14"/>
        <v>　</v>
      </c>
    </row>
    <row r="25" spans="1:35" ht="22.5" customHeight="1">
      <c r="A25" s="45">
        <v>19</v>
      </c>
      <c r="B25" s="12"/>
      <c r="C25" s="12"/>
      <c r="D25" s="12"/>
      <c r="E25" s="7"/>
      <c r="F25" s="7"/>
      <c r="G25" s="136"/>
      <c r="H25" s="137"/>
      <c r="I25" s="13"/>
      <c r="J25" s="14"/>
      <c r="K25" s="14"/>
      <c r="L25" s="14"/>
      <c r="M25" s="15"/>
      <c r="N25" s="11"/>
      <c r="R25" s="2" t="str">
        <f t="shared" si="3"/>
        <v/>
      </c>
      <c r="S25" s="23" t="str">
        <f t="shared" si="4"/>
        <v/>
      </c>
      <c r="T25" s="1" t="str">
        <f t="shared" si="5"/>
        <v/>
      </c>
      <c r="U25" s="1" t="str">
        <f t="shared" si="0"/>
        <v/>
      </c>
      <c r="V25" s="1" t="str">
        <f t="shared" si="1"/>
        <v/>
      </c>
      <c r="W25" s="24" t="str">
        <f t="shared" si="6"/>
        <v/>
      </c>
      <c r="X25" s="2" t="str">
        <f t="shared" si="7"/>
        <v xml:space="preserve"> </v>
      </c>
      <c r="Y25" s="2" t="str">
        <f t="shared" si="8"/>
        <v/>
      </c>
      <c r="Z25" s="2" t="str">
        <f t="shared" si="9"/>
        <v/>
      </c>
      <c r="AA25" s="2" t="str">
        <f t="shared" si="10"/>
        <v/>
      </c>
      <c r="AB25" s="3" t="str">
        <f t="shared" si="2"/>
        <v/>
      </c>
      <c r="AC25" s="2" t="str">
        <f t="shared" si="11"/>
        <v/>
      </c>
      <c r="AD25" s="2" t="str">
        <f t="shared" si="12"/>
        <v/>
      </c>
      <c r="AE25" s="2"/>
      <c r="AF25" s="2" t="str">
        <f t="shared" si="13"/>
        <v/>
      </c>
      <c r="AG25" s="44" t="s">
        <v>590</v>
      </c>
      <c r="AI25" s="42" t="str">
        <f t="shared" si="14"/>
        <v>　</v>
      </c>
    </row>
    <row r="26" spans="1:35" ht="22.5" customHeight="1">
      <c r="A26" s="45">
        <v>20</v>
      </c>
      <c r="B26" s="12"/>
      <c r="C26" s="12"/>
      <c r="D26" s="12"/>
      <c r="E26" s="7"/>
      <c r="F26" s="7"/>
      <c r="G26" s="136"/>
      <c r="H26" s="137"/>
      <c r="I26" s="13"/>
      <c r="J26" s="14"/>
      <c r="K26" s="14"/>
      <c r="L26" s="14"/>
      <c r="M26" s="15"/>
      <c r="N26" s="11"/>
      <c r="R26" s="2" t="str">
        <f t="shared" si="3"/>
        <v/>
      </c>
      <c r="S26" s="23" t="str">
        <f t="shared" si="4"/>
        <v/>
      </c>
      <c r="T26" s="1" t="str">
        <f t="shared" si="5"/>
        <v/>
      </c>
      <c r="U26" s="1" t="str">
        <f t="shared" si="0"/>
        <v/>
      </c>
      <c r="V26" s="1" t="str">
        <f t="shared" si="1"/>
        <v/>
      </c>
      <c r="W26" s="24" t="str">
        <f t="shared" si="6"/>
        <v/>
      </c>
      <c r="X26" s="2" t="str">
        <f t="shared" si="7"/>
        <v xml:space="preserve"> </v>
      </c>
      <c r="Y26" s="2" t="str">
        <f t="shared" si="8"/>
        <v/>
      </c>
      <c r="Z26" s="2" t="str">
        <f t="shared" si="9"/>
        <v/>
      </c>
      <c r="AA26" s="2" t="str">
        <f t="shared" si="10"/>
        <v/>
      </c>
      <c r="AB26" s="3" t="str">
        <f t="shared" si="2"/>
        <v/>
      </c>
      <c r="AC26" s="2" t="str">
        <f t="shared" si="11"/>
        <v/>
      </c>
      <c r="AD26" s="2" t="str">
        <f t="shared" si="12"/>
        <v/>
      </c>
      <c r="AE26" s="2"/>
      <c r="AF26" s="2" t="str">
        <f t="shared" si="13"/>
        <v/>
      </c>
      <c r="AG26" s="44" t="s">
        <v>590</v>
      </c>
      <c r="AI26" s="42" t="str">
        <f t="shared" si="14"/>
        <v>　</v>
      </c>
    </row>
    <row r="27" spans="1:35" ht="22.5" customHeight="1">
      <c r="A27" s="45">
        <v>21</v>
      </c>
      <c r="B27" s="12"/>
      <c r="C27" s="12"/>
      <c r="D27" s="12"/>
      <c r="E27" s="7"/>
      <c r="F27" s="7"/>
      <c r="G27" s="136"/>
      <c r="H27" s="137"/>
      <c r="I27" s="13"/>
      <c r="J27" s="14"/>
      <c r="K27" s="14"/>
      <c r="L27" s="14"/>
      <c r="M27" s="15"/>
      <c r="N27" s="11"/>
      <c r="R27" s="2" t="str">
        <f t="shared" si="3"/>
        <v/>
      </c>
      <c r="S27" s="23" t="str">
        <f t="shared" si="4"/>
        <v/>
      </c>
      <c r="T27" s="1" t="str">
        <f t="shared" si="5"/>
        <v/>
      </c>
      <c r="U27" s="1" t="str">
        <f t="shared" si="0"/>
        <v/>
      </c>
      <c r="V27" s="1" t="str">
        <f t="shared" si="1"/>
        <v/>
      </c>
      <c r="W27" s="24" t="str">
        <f t="shared" si="6"/>
        <v/>
      </c>
      <c r="X27" s="2" t="str">
        <f t="shared" si="7"/>
        <v xml:space="preserve"> </v>
      </c>
      <c r="Y27" s="2" t="str">
        <f t="shared" si="8"/>
        <v/>
      </c>
      <c r="Z27" s="2" t="str">
        <f t="shared" si="9"/>
        <v/>
      </c>
      <c r="AA27" s="2" t="str">
        <f t="shared" si="10"/>
        <v/>
      </c>
      <c r="AB27" s="3" t="str">
        <f t="shared" si="2"/>
        <v/>
      </c>
      <c r="AC27" s="2" t="str">
        <f t="shared" si="11"/>
        <v/>
      </c>
      <c r="AD27" s="2" t="str">
        <f t="shared" si="12"/>
        <v/>
      </c>
      <c r="AE27" s="2"/>
      <c r="AF27" s="2" t="str">
        <f t="shared" si="13"/>
        <v/>
      </c>
      <c r="AG27" s="44" t="s">
        <v>590</v>
      </c>
      <c r="AI27" s="42" t="str">
        <f t="shared" si="14"/>
        <v>　</v>
      </c>
    </row>
    <row r="28" spans="1:35" ht="22.5" customHeight="1">
      <c r="A28" s="45">
        <v>22</v>
      </c>
      <c r="B28" s="12"/>
      <c r="C28" s="12"/>
      <c r="D28" s="12"/>
      <c r="E28" s="7"/>
      <c r="F28" s="7"/>
      <c r="G28" s="136"/>
      <c r="H28" s="137"/>
      <c r="I28" s="13"/>
      <c r="J28" s="14"/>
      <c r="K28" s="14"/>
      <c r="L28" s="14"/>
      <c r="M28" s="15"/>
      <c r="N28" s="11"/>
      <c r="R28" s="2" t="str">
        <f t="shared" si="3"/>
        <v/>
      </c>
      <c r="S28" s="23" t="str">
        <f t="shared" si="4"/>
        <v/>
      </c>
      <c r="T28" s="1" t="str">
        <f t="shared" si="5"/>
        <v/>
      </c>
      <c r="U28" s="1" t="str">
        <f t="shared" si="0"/>
        <v/>
      </c>
      <c r="V28" s="1" t="str">
        <f t="shared" si="1"/>
        <v/>
      </c>
      <c r="W28" s="24" t="str">
        <f t="shared" si="6"/>
        <v/>
      </c>
      <c r="X28" s="2" t="str">
        <f t="shared" si="7"/>
        <v xml:space="preserve"> </v>
      </c>
      <c r="Y28" s="2" t="str">
        <f t="shared" si="8"/>
        <v/>
      </c>
      <c r="Z28" s="2" t="str">
        <f t="shared" si="9"/>
        <v/>
      </c>
      <c r="AA28" s="2" t="str">
        <f t="shared" si="10"/>
        <v/>
      </c>
      <c r="AB28" s="3" t="str">
        <f t="shared" si="2"/>
        <v/>
      </c>
      <c r="AC28" s="2" t="str">
        <f t="shared" si="11"/>
        <v/>
      </c>
      <c r="AD28" s="2" t="str">
        <f t="shared" si="12"/>
        <v/>
      </c>
      <c r="AE28" s="2"/>
      <c r="AF28" s="2" t="str">
        <f t="shared" si="13"/>
        <v/>
      </c>
      <c r="AG28" s="44" t="s">
        <v>590</v>
      </c>
      <c r="AI28" s="42" t="str">
        <f t="shared" si="14"/>
        <v>　</v>
      </c>
    </row>
    <row r="29" spans="1:35" ht="22.5" customHeight="1">
      <c r="A29" s="45">
        <v>23</v>
      </c>
      <c r="B29" s="12"/>
      <c r="C29" s="12"/>
      <c r="D29" s="12"/>
      <c r="E29" s="7"/>
      <c r="F29" s="7"/>
      <c r="G29" s="136"/>
      <c r="H29" s="137"/>
      <c r="I29" s="13"/>
      <c r="J29" s="14"/>
      <c r="K29" s="14"/>
      <c r="L29" s="14"/>
      <c r="M29" s="15"/>
      <c r="N29" s="11"/>
      <c r="R29" s="2" t="str">
        <f t="shared" si="3"/>
        <v/>
      </c>
      <c r="S29" s="23" t="str">
        <f t="shared" si="4"/>
        <v/>
      </c>
      <c r="T29" s="1" t="str">
        <f t="shared" si="5"/>
        <v/>
      </c>
      <c r="U29" s="1" t="str">
        <f t="shared" si="0"/>
        <v/>
      </c>
      <c r="V29" s="1" t="str">
        <f t="shared" si="1"/>
        <v/>
      </c>
      <c r="W29" s="24" t="str">
        <f t="shared" si="6"/>
        <v/>
      </c>
      <c r="X29" s="2" t="str">
        <f t="shared" si="7"/>
        <v xml:space="preserve"> </v>
      </c>
      <c r="Y29" s="2" t="str">
        <f t="shared" si="8"/>
        <v/>
      </c>
      <c r="Z29" s="2" t="str">
        <f t="shared" si="9"/>
        <v/>
      </c>
      <c r="AA29" s="2" t="str">
        <f t="shared" si="10"/>
        <v/>
      </c>
      <c r="AB29" s="3" t="str">
        <f t="shared" si="2"/>
        <v/>
      </c>
      <c r="AC29" s="2" t="str">
        <f t="shared" si="11"/>
        <v/>
      </c>
      <c r="AD29" s="2" t="str">
        <f t="shared" si="12"/>
        <v/>
      </c>
      <c r="AE29" s="2"/>
      <c r="AF29" s="2" t="str">
        <f t="shared" si="13"/>
        <v/>
      </c>
      <c r="AG29" s="44" t="s">
        <v>590</v>
      </c>
      <c r="AI29" s="42" t="str">
        <f t="shared" si="14"/>
        <v>　</v>
      </c>
    </row>
    <row r="30" spans="1:35" ht="22.5" customHeight="1">
      <c r="A30" s="45">
        <v>24</v>
      </c>
      <c r="B30" s="12"/>
      <c r="C30" s="12"/>
      <c r="D30" s="12"/>
      <c r="E30" s="7"/>
      <c r="F30" s="7"/>
      <c r="G30" s="136"/>
      <c r="H30" s="137"/>
      <c r="I30" s="13"/>
      <c r="J30" s="14"/>
      <c r="K30" s="14"/>
      <c r="L30" s="14"/>
      <c r="M30" s="15"/>
      <c r="N30" s="11"/>
      <c r="R30" s="2" t="str">
        <f t="shared" si="3"/>
        <v/>
      </c>
      <c r="S30" s="23" t="str">
        <f t="shared" si="4"/>
        <v/>
      </c>
      <c r="T30" s="1" t="str">
        <f t="shared" si="5"/>
        <v/>
      </c>
      <c r="U30" s="1" t="str">
        <f t="shared" si="0"/>
        <v/>
      </c>
      <c r="V30" s="1" t="str">
        <f t="shared" si="1"/>
        <v/>
      </c>
      <c r="W30" s="24" t="str">
        <f t="shared" si="6"/>
        <v/>
      </c>
      <c r="X30" s="2" t="str">
        <f t="shared" si="7"/>
        <v xml:space="preserve"> </v>
      </c>
      <c r="Y30" s="2" t="str">
        <f t="shared" si="8"/>
        <v/>
      </c>
      <c r="Z30" s="2" t="str">
        <f t="shared" si="9"/>
        <v/>
      </c>
      <c r="AA30" s="2" t="str">
        <f t="shared" si="10"/>
        <v/>
      </c>
      <c r="AB30" s="3" t="str">
        <f t="shared" si="2"/>
        <v/>
      </c>
      <c r="AC30" s="2" t="str">
        <f t="shared" si="11"/>
        <v/>
      </c>
      <c r="AD30" s="2" t="str">
        <f t="shared" si="12"/>
        <v/>
      </c>
      <c r="AE30" s="2"/>
      <c r="AF30" s="2" t="str">
        <f t="shared" si="13"/>
        <v/>
      </c>
      <c r="AG30" s="44" t="s">
        <v>590</v>
      </c>
      <c r="AI30" s="42" t="str">
        <f t="shared" si="14"/>
        <v>　</v>
      </c>
    </row>
    <row r="31" spans="1:35" ht="22.5" customHeight="1">
      <c r="A31" s="46">
        <v>25</v>
      </c>
      <c r="B31" s="12"/>
      <c r="C31" s="12"/>
      <c r="D31" s="12"/>
      <c r="E31" s="7"/>
      <c r="F31" s="7"/>
      <c r="G31" s="136"/>
      <c r="H31" s="137"/>
      <c r="I31" s="13"/>
      <c r="J31" s="14"/>
      <c r="K31" s="14"/>
      <c r="L31" s="14"/>
      <c r="M31" s="15"/>
      <c r="N31" s="11"/>
      <c r="R31" s="2" t="str">
        <f t="shared" si="3"/>
        <v/>
      </c>
      <c r="S31" s="23" t="str">
        <f t="shared" si="4"/>
        <v/>
      </c>
      <c r="T31" s="1" t="str">
        <f t="shared" si="5"/>
        <v/>
      </c>
      <c r="U31" s="1" t="str">
        <f t="shared" si="0"/>
        <v/>
      </c>
      <c r="V31" s="1" t="str">
        <f t="shared" si="1"/>
        <v/>
      </c>
      <c r="W31" s="24" t="str">
        <f t="shared" si="6"/>
        <v/>
      </c>
      <c r="X31" s="2" t="str">
        <f t="shared" si="7"/>
        <v xml:space="preserve"> </v>
      </c>
      <c r="Y31" s="2" t="str">
        <f t="shared" si="8"/>
        <v/>
      </c>
      <c r="Z31" s="2" t="str">
        <f t="shared" si="9"/>
        <v/>
      </c>
      <c r="AA31" s="2" t="str">
        <f t="shared" si="10"/>
        <v/>
      </c>
      <c r="AB31" s="3" t="str">
        <f t="shared" si="2"/>
        <v/>
      </c>
      <c r="AC31" s="2" t="str">
        <f t="shared" si="11"/>
        <v/>
      </c>
      <c r="AD31" s="2" t="str">
        <f t="shared" si="12"/>
        <v/>
      </c>
      <c r="AE31" s="2"/>
      <c r="AF31" s="2" t="str">
        <f t="shared" si="13"/>
        <v/>
      </c>
      <c r="AG31" s="44" t="s">
        <v>590</v>
      </c>
      <c r="AI31" s="42" t="str">
        <f t="shared" si="14"/>
        <v>　</v>
      </c>
    </row>
    <row r="32" spans="1:35" ht="22.5" customHeight="1">
      <c r="A32" s="47"/>
      <c r="B32" s="48"/>
      <c r="C32" s="48"/>
      <c r="D32" s="48"/>
      <c r="E32" s="48"/>
      <c r="F32" s="48"/>
      <c r="G32" s="49" t="s">
        <v>15</v>
      </c>
      <c r="H32" s="170">
        <f>基礎データ!$C$5</f>
        <v>0</v>
      </c>
      <c r="I32" s="170"/>
      <c r="J32" s="170"/>
      <c r="K32" s="170"/>
      <c r="L32" s="170"/>
      <c r="M32" s="170"/>
      <c r="N32" s="50" t="s">
        <v>14</v>
      </c>
      <c r="T32" s="1" t="str">
        <f>IF($S32="","",VLOOKUP($S32,'(種目・作業用)'!$A$2:$D$77,2,FALSE))</f>
        <v/>
      </c>
      <c r="U32" s="1" t="str">
        <f>IF($S32="","",VLOOKUP($S32,'(種目・作業用)'!$A$2:$D$77,3,FALSE))</f>
        <v/>
      </c>
      <c r="V32" s="1" t="str">
        <f>IF($S32="","",VLOOKUP($S32,'(種目・作業用)'!$A$2:$D$77,4,FALSE))</f>
        <v/>
      </c>
      <c r="Z32" s="2"/>
      <c r="AB32" s="22"/>
      <c r="AD32" s="2"/>
      <c r="AI32" s="42"/>
    </row>
    <row r="33" spans="1:35" ht="7.5" customHeight="1">
      <c r="A33" s="51"/>
      <c r="B33" s="51"/>
      <c r="C33" s="51"/>
      <c r="D33" s="51"/>
      <c r="E33" s="51"/>
      <c r="F33" s="51"/>
      <c r="G33" s="52"/>
      <c r="H33" s="53"/>
      <c r="I33" s="53"/>
      <c r="J33" s="53"/>
      <c r="K33" s="53"/>
      <c r="L33" s="53"/>
      <c r="M33" s="53"/>
      <c r="N33" s="54"/>
      <c r="T33" s="1" t="str">
        <f>IF($S33="","",VLOOKUP($S33,'(種目・作業用)'!$A$2:$D$77,2,FALSE))</f>
        <v/>
      </c>
      <c r="U33" s="1" t="str">
        <f>IF($S33="","",VLOOKUP($S33,'(種目・作業用)'!$A$2:$D$77,3,FALSE))</f>
        <v/>
      </c>
      <c r="V33" s="1" t="str">
        <f>IF($S33="","",VLOOKUP($S33,'(種目・作業用)'!$A$2:$D$77,4,FALSE))</f>
        <v/>
      </c>
      <c r="Z33" s="2"/>
      <c r="AB33" s="22"/>
      <c r="AD33" s="2"/>
      <c r="AI33" s="42"/>
    </row>
    <row r="34" spans="1:35" ht="22.5" customHeight="1">
      <c r="A34" s="135" t="s">
        <v>719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T34" s="1" t="str">
        <f>IF($S34="","",VLOOKUP($S34,'(種目・作業用)'!$A$2:$D$77,2,FALSE))</f>
        <v/>
      </c>
      <c r="U34" s="1" t="str">
        <f>IF($S34="","",VLOOKUP($S34,'(種目・作業用)'!$A$2:$D$77,3,FALSE))</f>
        <v/>
      </c>
      <c r="V34" s="1" t="str">
        <f>IF($S34="","",VLOOKUP($S34,'(種目・作業用)'!$A$2:$D$77,4,FALSE))</f>
        <v/>
      </c>
      <c r="Z34" s="2"/>
      <c r="AB34" s="22"/>
      <c r="AD34" s="2"/>
      <c r="AI34" s="42"/>
    </row>
    <row r="35" spans="1:35" ht="7.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T35" s="1" t="str">
        <f>IF($S35="","",VLOOKUP($S35,'(種目・作業用)'!$A$2:$D$77,2,FALSE))</f>
        <v/>
      </c>
      <c r="U35" s="1" t="str">
        <f>IF($S35="","",VLOOKUP($S35,'(種目・作業用)'!$A$2:$D$77,3,FALSE))</f>
        <v/>
      </c>
      <c r="V35" s="1" t="str">
        <f>IF($S35="","",VLOOKUP($S35,'(種目・作業用)'!$A$2:$D$77,4,FALSE))</f>
        <v/>
      </c>
      <c r="Z35" s="2"/>
      <c r="AB35" s="22"/>
      <c r="AD35" s="2"/>
      <c r="AI35" s="42"/>
    </row>
    <row r="36" spans="1:35">
      <c r="A36" s="36"/>
      <c r="B36" s="36"/>
      <c r="C36" s="36" t="s">
        <v>16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T36" s="1" t="str">
        <f>IF($S36="","",VLOOKUP($S36,'(種目・作業用)'!$A$2:$D$77,2,FALSE))</f>
        <v/>
      </c>
      <c r="U36" s="1" t="str">
        <f>IF($S36="","",VLOOKUP($S36,'(種目・作業用)'!$A$2:$D$77,3,FALSE))</f>
        <v/>
      </c>
      <c r="V36" s="1" t="str">
        <f>IF($S36="","",VLOOKUP($S36,'(種目・作業用)'!$A$2:$D$77,4,FALSE))</f>
        <v/>
      </c>
      <c r="Z36" s="2"/>
      <c r="AB36" s="22"/>
      <c r="AD36" s="2"/>
      <c r="AI36" s="42"/>
    </row>
    <row r="37" spans="1:3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T37" s="1" t="str">
        <f>IF($S37="","",VLOOKUP($S37,'(種目・作業用)'!$A$2:$D$77,2,FALSE))</f>
        <v/>
      </c>
      <c r="U37" s="1" t="str">
        <f>IF($S37="","",VLOOKUP($S37,'(種目・作業用)'!$A$2:$D$77,3,FALSE))</f>
        <v/>
      </c>
      <c r="V37" s="1" t="str">
        <f>IF($S37="","",VLOOKUP($S37,'(種目・作業用)'!$A$2:$D$77,4,FALSE))</f>
        <v/>
      </c>
      <c r="Z37" s="2"/>
      <c r="AB37" s="22"/>
      <c r="AD37" s="2"/>
      <c r="AI37" s="42"/>
    </row>
    <row r="38" spans="1:35">
      <c r="A38" s="36"/>
      <c r="B38" s="36"/>
      <c r="C38" s="177" t="s">
        <v>842</v>
      </c>
      <c r="D38" s="177"/>
      <c r="E38" s="36"/>
      <c r="F38" s="36"/>
      <c r="G38" s="36"/>
      <c r="H38" s="36"/>
      <c r="I38" s="36"/>
      <c r="J38" s="36"/>
      <c r="K38" s="36"/>
      <c r="L38" s="36"/>
      <c r="M38" s="36"/>
      <c r="N38" s="36"/>
      <c r="T38" s="1" t="str">
        <f>IF($S38="","",VLOOKUP($S38,'(種目・作業用)'!$A$2:$D$77,2,FALSE))</f>
        <v/>
      </c>
      <c r="U38" s="1" t="str">
        <f>IF($S38="","",VLOOKUP($S38,'(種目・作業用)'!$A$2:$D$77,3,FALSE))</f>
        <v/>
      </c>
      <c r="V38" s="1" t="str">
        <f>IF($S38="","",VLOOKUP($S38,'(種目・作業用)'!$A$2:$D$77,4,FALSE))</f>
        <v/>
      </c>
      <c r="Z38" s="2"/>
      <c r="AB38" s="22"/>
      <c r="AD38" s="2"/>
      <c r="AI38" s="42"/>
    </row>
    <row r="39" spans="1:35" ht="22.5" customHeight="1">
      <c r="A39" s="36"/>
      <c r="B39" s="36"/>
      <c r="C39" s="36"/>
      <c r="D39" s="36"/>
      <c r="E39" s="36"/>
      <c r="F39" s="140">
        <f>$C$3</f>
        <v>0</v>
      </c>
      <c r="G39" s="140"/>
      <c r="H39" s="140"/>
      <c r="I39" s="140"/>
      <c r="J39" s="140"/>
      <c r="K39" s="140"/>
      <c r="L39" s="140"/>
      <c r="M39" s="140"/>
      <c r="N39" s="36"/>
      <c r="T39" s="1" t="str">
        <f>IF($S39="","",VLOOKUP($S39,'(種目・作業用)'!$A$2:$D$77,2,FALSE))</f>
        <v/>
      </c>
      <c r="U39" s="1" t="str">
        <f>IF($S39="","",VLOOKUP($S39,'(種目・作業用)'!$A$2:$D$77,3,FALSE))</f>
        <v/>
      </c>
      <c r="V39" s="1" t="str">
        <f>IF($S39="","",VLOOKUP($S39,'(種目・作業用)'!$A$2:$D$77,4,FALSE))</f>
        <v/>
      </c>
      <c r="Z39" s="2"/>
      <c r="AB39" s="22"/>
      <c r="AD39" s="2"/>
      <c r="AI39" s="42"/>
    </row>
    <row r="40" spans="1:35" ht="22.5" customHeight="1">
      <c r="A40" s="36"/>
      <c r="B40" s="36"/>
      <c r="C40" s="36"/>
      <c r="D40" s="36"/>
      <c r="E40" s="36"/>
      <c r="F40" s="36"/>
      <c r="G40" s="55" t="s">
        <v>18</v>
      </c>
      <c r="H40" s="135">
        <f>基礎データ!$C$4</f>
        <v>0</v>
      </c>
      <c r="I40" s="135"/>
      <c r="J40" s="135"/>
      <c r="K40" s="135"/>
      <c r="L40" s="135"/>
      <c r="M40" s="56" t="s">
        <v>14</v>
      </c>
      <c r="N40" s="36"/>
      <c r="T40" s="1" t="str">
        <f>IF($S40="","",VLOOKUP($S40,'(種目・作業用)'!$A$2:$D$77,2,FALSE))</f>
        <v/>
      </c>
      <c r="U40" s="1" t="str">
        <f>IF($S40="","",VLOOKUP($S40,'(種目・作業用)'!$A$2:$D$77,3,FALSE))</f>
        <v/>
      </c>
      <c r="V40" s="1" t="str">
        <f>IF($S40="","",VLOOKUP($S40,'(種目・作業用)'!$A$2:$D$77,4,FALSE))</f>
        <v/>
      </c>
      <c r="Z40" s="2"/>
      <c r="AB40" s="22"/>
      <c r="AD40" s="2"/>
      <c r="AI40" s="42"/>
    </row>
    <row r="41" spans="1:35" ht="57" customHeight="1">
      <c r="A41" s="138" t="str">
        <f t="shared" ref="A41" si="15">$A$1</f>
        <v>山形陸上競技協会　第56回強化記録会　参加申込書（個人種目）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T41" s="1" t="str">
        <f>IF($S41="","",VLOOKUP($S41,'(種目・作業用)'!$A$2:$D$77,2,FALSE))</f>
        <v/>
      </c>
      <c r="U41" s="1" t="str">
        <f>IF($S41="","",VLOOKUP($S41,'(種目・作業用)'!$A$2:$D$77,3,FALSE))</f>
        <v/>
      </c>
      <c r="V41" s="1" t="str">
        <f>IF($S41="","",VLOOKUP($S41,'(種目・作業用)'!$A$2:$D$77,4,FALSE))</f>
        <v/>
      </c>
      <c r="Z41" s="2"/>
      <c r="AI41" s="42"/>
    </row>
    <row r="42" spans="1:35" ht="7.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T42" s="1" t="str">
        <f>IF($S42="","",VLOOKUP($S42,'(種目・作業用)'!$A$2:$D$77,2,FALSE))</f>
        <v/>
      </c>
      <c r="U42" s="1" t="str">
        <f>IF($S42="","",VLOOKUP($S42,'(種目・作業用)'!$A$2:$D$77,3,FALSE))</f>
        <v/>
      </c>
      <c r="V42" s="1" t="str">
        <f>IF($S42="","",VLOOKUP($S42,'(種目・作業用)'!$A$2:$D$77,4,FALSE))</f>
        <v/>
      </c>
      <c r="Z42" s="2"/>
      <c r="AB42" s="22"/>
      <c r="AD42" s="2"/>
      <c r="AI42" s="42"/>
    </row>
    <row r="43" spans="1:35" ht="22.5" customHeight="1">
      <c r="A43" s="156" t="s">
        <v>0</v>
      </c>
      <c r="B43" s="147"/>
      <c r="C43" s="157">
        <f>$C$3</f>
        <v>0</v>
      </c>
      <c r="D43" s="157"/>
      <c r="E43" s="157"/>
      <c r="F43" s="157"/>
      <c r="G43" s="157"/>
      <c r="H43" s="147" t="s">
        <v>12</v>
      </c>
      <c r="I43" s="147"/>
      <c r="J43" s="141">
        <f>$J$3</f>
        <v>0</v>
      </c>
      <c r="K43" s="141"/>
      <c r="L43" s="141"/>
      <c r="M43" s="141"/>
      <c r="N43" s="142"/>
      <c r="P43" s="33" t="s">
        <v>7</v>
      </c>
      <c r="Q43" s="33">
        <f>COUNTIF(F47:F71,"男")</f>
        <v>0</v>
      </c>
      <c r="T43" s="1" t="str">
        <f>IF($S43="","",VLOOKUP($S43,'(種目・作業用)'!$A$2:$D$77,2,FALSE))</f>
        <v/>
      </c>
      <c r="U43" s="1" t="str">
        <f>IF($S43="","",VLOOKUP($S43,'(種目・作業用)'!$A$2:$D$77,3,FALSE))</f>
        <v/>
      </c>
      <c r="V43" s="1" t="str">
        <f>IF($S43="","",VLOOKUP($S43,'(種目・作業用)'!$A$2:$D$77,4,FALSE))</f>
        <v/>
      </c>
      <c r="Z43" s="2"/>
      <c r="AB43" s="22"/>
      <c r="AD43" s="2"/>
      <c r="AI43" s="42"/>
    </row>
    <row r="44" spans="1:35" ht="22.5" customHeight="1">
      <c r="A44" s="178" t="s">
        <v>13</v>
      </c>
      <c r="B44" s="149"/>
      <c r="C44" s="165">
        <f>$C$4</f>
        <v>0</v>
      </c>
      <c r="D44" s="165"/>
      <c r="E44" s="165"/>
      <c r="F44" s="165"/>
      <c r="G44" s="165"/>
      <c r="H44" s="149" t="s">
        <v>17</v>
      </c>
      <c r="I44" s="149"/>
      <c r="J44" s="179">
        <f>$J$4</f>
        <v>0</v>
      </c>
      <c r="K44" s="179"/>
      <c r="L44" s="179"/>
      <c r="M44" s="179"/>
      <c r="N44" s="180"/>
      <c r="P44" s="33" t="s">
        <v>8</v>
      </c>
      <c r="Q44" s="33">
        <f>COUNTIF(F47:F71,"女")</f>
        <v>0</v>
      </c>
      <c r="T44" s="1" t="str">
        <f>IF($S44="","",VLOOKUP($S44,'(種目・作業用)'!$A$2:$D$77,2,FALSE))</f>
        <v/>
      </c>
      <c r="U44" s="1" t="str">
        <f>IF($S44="","",VLOOKUP($S44,'(種目・作業用)'!$A$2:$D$77,3,FALSE))</f>
        <v/>
      </c>
      <c r="V44" s="1" t="str">
        <f>IF($S44="","",VLOOKUP($S44,'(種目・作業用)'!$A$2:$D$77,4,FALSE))</f>
        <v/>
      </c>
      <c r="Z44" s="2"/>
      <c r="AB44" s="22"/>
      <c r="AD44" s="2"/>
      <c r="AI44" s="42"/>
    </row>
    <row r="45" spans="1:35" ht="17.25" customHeight="1">
      <c r="A45" s="150"/>
      <c r="B45" s="145" t="s">
        <v>1</v>
      </c>
      <c r="C45" s="152" t="s">
        <v>2</v>
      </c>
      <c r="D45" s="153"/>
      <c r="E45" s="145" t="s">
        <v>3</v>
      </c>
      <c r="F45" s="145" t="s">
        <v>4</v>
      </c>
      <c r="G45" s="152" t="s">
        <v>564</v>
      </c>
      <c r="H45" s="153"/>
      <c r="I45" s="152" t="s">
        <v>9</v>
      </c>
      <c r="J45" s="184"/>
      <c r="K45" s="184"/>
      <c r="L45" s="184"/>
      <c r="M45" s="153"/>
      <c r="N45" s="158" t="s">
        <v>6</v>
      </c>
      <c r="T45" s="1" t="str">
        <f>IF($S45="","",VLOOKUP($S45,'(種目・作業用)'!$A$2:$D$77,2,FALSE))</f>
        <v/>
      </c>
      <c r="U45" s="1" t="str">
        <f>IF($S45="","",VLOOKUP($S45,'(種目・作業用)'!$A$2:$D$77,3,FALSE))</f>
        <v/>
      </c>
      <c r="V45" s="1" t="str">
        <f>IF($S45="","",VLOOKUP($S45,'(種目・作業用)'!$A$2:$D$77,4,FALSE))</f>
        <v/>
      </c>
      <c r="Z45" s="2"/>
      <c r="AB45" s="22"/>
      <c r="AD45" s="2"/>
      <c r="AI45" s="42"/>
    </row>
    <row r="46" spans="1:35" ht="17.25" customHeight="1" thickBot="1">
      <c r="A46" s="151"/>
      <c r="B46" s="146"/>
      <c r="C46" s="96" t="s">
        <v>11</v>
      </c>
      <c r="D46" s="96" t="s">
        <v>10</v>
      </c>
      <c r="E46" s="146"/>
      <c r="F46" s="146"/>
      <c r="G46" s="154"/>
      <c r="H46" s="155"/>
      <c r="I46" s="154"/>
      <c r="J46" s="185"/>
      <c r="K46" s="185"/>
      <c r="L46" s="185"/>
      <c r="M46" s="155"/>
      <c r="N46" s="159"/>
      <c r="T46" s="1" t="str">
        <f>IF($S46="","",VLOOKUP($S46,'(種目・作業用)'!$A$2:$D$77,2,FALSE))</f>
        <v/>
      </c>
      <c r="U46" s="1" t="str">
        <f>IF($S46="","",VLOOKUP($S46,'(種目・作業用)'!$A$2:$D$77,3,FALSE))</f>
        <v/>
      </c>
      <c r="V46" s="1" t="str">
        <f>IF($S46="","",VLOOKUP($S46,'(種目・作業用)'!$A$2:$D$77,4,FALSE))</f>
        <v/>
      </c>
      <c r="Z46" s="2"/>
      <c r="AB46" s="22"/>
      <c r="AD46" s="2"/>
      <c r="AI46" s="42"/>
    </row>
    <row r="47" spans="1:35" ht="22.5" customHeight="1" thickTop="1">
      <c r="A47" s="43">
        <v>26</v>
      </c>
      <c r="B47" s="7"/>
      <c r="C47" s="7"/>
      <c r="D47" s="7"/>
      <c r="E47" s="7"/>
      <c r="F47" s="7"/>
      <c r="G47" s="182"/>
      <c r="H47" s="183"/>
      <c r="I47" s="8"/>
      <c r="J47" s="9"/>
      <c r="K47" s="9"/>
      <c r="L47" s="9"/>
      <c r="M47" s="10"/>
      <c r="N47" s="11"/>
      <c r="R47" s="2" t="str">
        <f>IF(ISBLANK(B47),"",VLOOKUP(CONCATENATE($AB$4,F47),$R$202:$S$211,2,FALSE)+B47*100)</f>
        <v/>
      </c>
      <c r="S47" s="23" t="str">
        <f>IF(ISBLANK(G47),"",G47)</f>
        <v/>
      </c>
      <c r="T47" s="1" t="str">
        <f t="shared" ref="T47:T71" si="16">IF($S47="","",VLOOKUP($S47,種目,2,FALSE))</f>
        <v/>
      </c>
      <c r="U47" s="1" t="str">
        <f t="shared" ref="U47:U71" si="17">IF($S47="","",VLOOKUP($S47,種目,3,FALSE))</f>
        <v/>
      </c>
      <c r="V47" s="1" t="str">
        <f t="shared" ref="V47:V71" si="18">IF($S47="","",VLOOKUP($S47,種目,4,FALSE))</f>
        <v/>
      </c>
      <c r="W47" s="24" t="str">
        <f>IF(ISNUMBER(R47),IF(LEN(I47)=2,CONCATENATE("0",I47,K47,M47),IF(LEN(I47)=1,CONCATENATE("00",I47,K47,M47),CONCATENATE("000",K47,M47))),"")</f>
        <v/>
      </c>
      <c r="X47" s="2" t="str">
        <f>IF(W47="000",V47,CONCATENATE(V47," ",W47))</f>
        <v xml:space="preserve"> </v>
      </c>
      <c r="Y47" s="2" t="str">
        <f>IF(ISBLANK(B47),"",B47)</f>
        <v/>
      </c>
      <c r="Z47" s="2" t="str">
        <f t="shared" si="9"/>
        <v/>
      </c>
      <c r="AA47" s="2" t="str">
        <f>IF(ISNUMBER(Y47),D47,"")</f>
        <v/>
      </c>
      <c r="AB47" s="3" t="str">
        <f t="shared" ref="AB47:AB71" si="19">IF(ISNUMBER(Y47),VLOOKUP(AG47,$AG$201:$AH$246,2,FALSE),"")</f>
        <v/>
      </c>
      <c r="AC47" s="2" t="str">
        <f>IF(ISNUMBER(Y47),$AC$4,"")</f>
        <v/>
      </c>
      <c r="AD47" s="2" t="str">
        <f>IF(ISBLANK(F47),"",IF(F47="男",1,2))</f>
        <v/>
      </c>
      <c r="AE47" s="2"/>
      <c r="AF47" s="2" t="str">
        <f>IF(ISNUMBER(Y47),$AA$4,"")</f>
        <v/>
      </c>
      <c r="AG47" s="44" t="s">
        <v>590</v>
      </c>
      <c r="AI47" s="42" t="str">
        <f t="shared" si="14"/>
        <v>　</v>
      </c>
    </row>
    <row r="48" spans="1:35" ht="22.5" customHeight="1">
      <c r="A48" s="45">
        <v>27</v>
      </c>
      <c r="B48" s="12"/>
      <c r="C48" s="12"/>
      <c r="D48" s="12"/>
      <c r="E48" s="7"/>
      <c r="F48" s="7"/>
      <c r="G48" s="136"/>
      <c r="H48" s="137"/>
      <c r="I48" s="13"/>
      <c r="J48" s="14"/>
      <c r="K48" s="14"/>
      <c r="L48" s="14"/>
      <c r="M48" s="15"/>
      <c r="N48" s="11"/>
      <c r="R48" s="2" t="str">
        <f t="shared" ref="R48:R71" si="20">IF(ISBLANK(B48),"",VLOOKUP(CONCATENATE($AB$4,F48),$R$202:$S$211,2,FALSE)+B48*100)</f>
        <v/>
      </c>
      <c r="S48" s="23" t="str">
        <f t="shared" ref="S48:S71" si="21">IF(ISBLANK(G48),"",G48)</f>
        <v/>
      </c>
      <c r="T48" s="1" t="str">
        <f t="shared" si="16"/>
        <v/>
      </c>
      <c r="U48" s="1" t="str">
        <f t="shared" si="17"/>
        <v/>
      </c>
      <c r="V48" s="1" t="str">
        <f t="shared" si="18"/>
        <v/>
      </c>
      <c r="W48" s="24" t="str">
        <f t="shared" ref="W48:W71" si="22">IF(ISNUMBER(R48),IF(LEN(I48)=2,CONCATENATE("0",I48,K48,M48),IF(LEN(I48)=1,CONCATENATE("00",I48,K48,M48),CONCATENATE("000",K48,M48))),"")</f>
        <v/>
      </c>
      <c r="X48" s="2" t="str">
        <f t="shared" ref="X48:X71" si="23">IF(W48="000",V48,CONCATENATE(V48," ",W48))</f>
        <v xml:space="preserve"> </v>
      </c>
      <c r="Y48" s="2" t="str">
        <f t="shared" ref="Y48:Y71" si="24">IF(ISBLANK(B48),"",B48)</f>
        <v/>
      </c>
      <c r="Z48" s="2" t="str">
        <f t="shared" si="9"/>
        <v/>
      </c>
      <c r="AA48" s="2" t="str">
        <f t="shared" ref="AA48:AA71" si="25">IF(ISNUMBER(Y48),D48,"")</f>
        <v/>
      </c>
      <c r="AB48" s="3" t="str">
        <f t="shared" si="19"/>
        <v/>
      </c>
      <c r="AC48" s="2" t="str">
        <f t="shared" ref="AC48:AC71" si="26">IF(ISNUMBER(Y48),$AC$4,"")</f>
        <v/>
      </c>
      <c r="AD48" s="2" t="str">
        <f t="shared" ref="AD48:AD71" si="27">IF(ISBLANK(F48),"",IF(F48="男",1,2))</f>
        <v/>
      </c>
      <c r="AE48" s="2"/>
      <c r="AF48" s="2" t="str">
        <f t="shared" ref="AF48:AF71" si="28">IF(ISNUMBER(Y48),$AA$4,"")</f>
        <v/>
      </c>
      <c r="AG48" s="44" t="s">
        <v>590</v>
      </c>
      <c r="AI48" s="42" t="str">
        <f t="shared" si="14"/>
        <v>　</v>
      </c>
    </row>
    <row r="49" spans="1:35" ht="22.5" customHeight="1">
      <c r="A49" s="45">
        <v>28</v>
      </c>
      <c r="B49" s="12"/>
      <c r="C49" s="12"/>
      <c r="D49" s="12"/>
      <c r="E49" s="7"/>
      <c r="F49" s="7"/>
      <c r="G49" s="136"/>
      <c r="H49" s="137"/>
      <c r="I49" s="13"/>
      <c r="J49" s="14"/>
      <c r="K49" s="14"/>
      <c r="L49" s="14"/>
      <c r="M49" s="15"/>
      <c r="N49" s="11"/>
      <c r="R49" s="2" t="str">
        <f t="shared" si="20"/>
        <v/>
      </c>
      <c r="S49" s="23" t="str">
        <f t="shared" si="21"/>
        <v/>
      </c>
      <c r="T49" s="1" t="str">
        <f t="shared" si="16"/>
        <v/>
      </c>
      <c r="U49" s="1" t="str">
        <f t="shared" si="17"/>
        <v/>
      </c>
      <c r="V49" s="1" t="str">
        <f t="shared" si="18"/>
        <v/>
      </c>
      <c r="W49" s="24" t="str">
        <f t="shared" si="22"/>
        <v/>
      </c>
      <c r="X49" s="2" t="str">
        <f t="shared" si="23"/>
        <v xml:space="preserve"> </v>
      </c>
      <c r="Y49" s="2" t="str">
        <f t="shared" si="24"/>
        <v/>
      </c>
      <c r="Z49" s="2" t="str">
        <f t="shared" si="9"/>
        <v/>
      </c>
      <c r="AA49" s="2" t="str">
        <f t="shared" si="25"/>
        <v/>
      </c>
      <c r="AB49" s="3" t="str">
        <f t="shared" si="19"/>
        <v/>
      </c>
      <c r="AC49" s="2" t="str">
        <f t="shared" si="26"/>
        <v/>
      </c>
      <c r="AD49" s="2" t="str">
        <f t="shared" si="27"/>
        <v/>
      </c>
      <c r="AE49" s="2"/>
      <c r="AF49" s="2" t="str">
        <f t="shared" si="28"/>
        <v/>
      </c>
      <c r="AG49" s="44" t="s">
        <v>590</v>
      </c>
      <c r="AI49" s="42" t="str">
        <f t="shared" si="14"/>
        <v>　</v>
      </c>
    </row>
    <row r="50" spans="1:35" ht="22.5" customHeight="1">
      <c r="A50" s="45">
        <v>29</v>
      </c>
      <c r="B50" s="12"/>
      <c r="C50" s="12"/>
      <c r="D50" s="12"/>
      <c r="E50" s="7"/>
      <c r="F50" s="7"/>
      <c r="G50" s="136"/>
      <c r="H50" s="137"/>
      <c r="I50" s="13"/>
      <c r="J50" s="14"/>
      <c r="K50" s="14"/>
      <c r="L50" s="14"/>
      <c r="M50" s="15"/>
      <c r="N50" s="11"/>
      <c r="R50" s="2" t="str">
        <f t="shared" si="20"/>
        <v/>
      </c>
      <c r="S50" s="23" t="str">
        <f t="shared" si="21"/>
        <v/>
      </c>
      <c r="T50" s="1" t="str">
        <f t="shared" si="16"/>
        <v/>
      </c>
      <c r="U50" s="1" t="str">
        <f t="shared" si="17"/>
        <v/>
      </c>
      <c r="V50" s="1" t="str">
        <f t="shared" si="18"/>
        <v/>
      </c>
      <c r="W50" s="24" t="str">
        <f t="shared" si="22"/>
        <v/>
      </c>
      <c r="X50" s="2" t="str">
        <f t="shared" si="23"/>
        <v xml:space="preserve"> </v>
      </c>
      <c r="Y50" s="2" t="str">
        <f t="shared" si="24"/>
        <v/>
      </c>
      <c r="Z50" s="2" t="str">
        <f t="shared" si="9"/>
        <v/>
      </c>
      <c r="AA50" s="2" t="str">
        <f t="shared" si="25"/>
        <v/>
      </c>
      <c r="AB50" s="3" t="str">
        <f t="shared" si="19"/>
        <v/>
      </c>
      <c r="AC50" s="2" t="str">
        <f t="shared" si="26"/>
        <v/>
      </c>
      <c r="AD50" s="2" t="str">
        <f t="shared" si="27"/>
        <v/>
      </c>
      <c r="AE50" s="2"/>
      <c r="AF50" s="2" t="str">
        <f t="shared" si="28"/>
        <v/>
      </c>
      <c r="AG50" s="44" t="s">
        <v>590</v>
      </c>
      <c r="AI50" s="42" t="str">
        <f t="shared" si="14"/>
        <v>　</v>
      </c>
    </row>
    <row r="51" spans="1:35" ht="22.5" customHeight="1">
      <c r="A51" s="45">
        <v>30</v>
      </c>
      <c r="B51" s="12"/>
      <c r="C51" s="12"/>
      <c r="D51" s="12"/>
      <c r="E51" s="7"/>
      <c r="F51" s="7"/>
      <c r="G51" s="136"/>
      <c r="H51" s="137"/>
      <c r="I51" s="13"/>
      <c r="J51" s="14"/>
      <c r="K51" s="14"/>
      <c r="L51" s="14"/>
      <c r="M51" s="15"/>
      <c r="N51" s="11"/>
      <c r="R51" s="2" t="str">
        <f t="shared" si="20"/>
        <v/>
      </c>
      <c r="S51" s="23" t="str">
        <f t="shared" si="21"/>
        <v/>
      </c>
      <c r="T51" s="1" t="str">
        <f t="shared" si="16"/>
        <v/>
      </c>
      <c r="U51" s="1" t="str">
        <f t="shared" si="17"/>
        <v/>
      </c>
      <c r="V51" s="1" t="str">
        <f t="shared" si="18"/>
        <v/>
      </c>
      <c r="W51" s="24" t="str">
        <f t="shared" si="22"/>
        <v/>
      </c>
      <c r="X51" s="2" t="str">
        <f t="shared" si="23"/>
        <v xml:space="preserve"> </v>
      </c>
      <c r="Y51" s="2" t="str">
        <f t="shared" si="24"/>
        <v/>
      </c>
      <c r="Z51" s="2" t="str">
        <f t="shared" si="9"/>
        <v/>
      </c>
      <c r="AA51" s="2" t="str">
        <f t="shared" si="25"/>
        <v/>
      </c>
      <c r="AB51" s="3" t="str">
        <f t="shared" si="19"/>
        <v/>
      </c>
      <c r="AC51" s="2" t="str">
        <f t="shared" si="26"/>
        <v/>
      </c>
      <c r="AD51" s="2" t="str">
        <f t="shared" si="27"/>
        <v/>
      </c>
      <c r="AE51" s="2"/>
      <c r="AF51" s="2" t="str">
        <f t="shared" si="28"/>
        <v/>
      </c>
      <c r="AG51" s="44" t="s">
        <v>590</v>
      </c>
      <c r="AI51" s="42" t="str">
        <f t="shared" si="14"/>
        <v>　</v>
      </c>
    </row>
    <row r="52" spans="1:35" ht="22.5" customHeight="1">
      <c r="A52" s="45">
        <v>31</v>
      </c>
      <c r="B52" s="12"/>
      <c r="C52" s="12"/>
      <c r="D52" s="12"/>
      <c r="E52" s="7"/>
      <c r="F52" s="7"/>
      <c r="G52" s="136"/>
      <c r="H52" s="137"/>
      <c r="I52" s="13"/>
      <c r="J52" s="14"/>
      <c r="K52" s="14"/>
      <c r="L52" s="14"/>
      <c r="M52" s="15"/>
      <c r="N52" s="11"/>
      <c r="R52" s="2" t="str">
        <f t="shared" si="20"/>
        <v/>
      </c>
      <c r="S52" s="23" t="str">
        <f t="shared" si="21"/>
        <v/>
      </c>
      <c r="T52" s="1" t="str">
        <f t="shared" si="16"/>
        <v/>
      </c>
      <c r="U52" s="1" t="str">
        <f t="shared" si="17"/>
        <v/>
      </c>
      <c r="V52" s="1" t="str">
        <f t="shared" si="18"/>
        <v/>
      </c>
      <c r="W52" s="24" t="str">
        <f t="shared" si="22"/>
        <v/>
      </c>
      <c r="X52" s="2" t="str">
        <f t="shared" si="23"/>
        <v xml:space="preserve"> </v>
      </c>
      <c r="Y52" s="2" t="str">
        <f t="shared" si="24"/>
        <v/>
      </c>
      <c r="Z52" s="2" t="str">
        <f t="shared" si="9"/>
        <v/>
      </c>
      <c r="AA52" s="2" t="str">
        <f t="shared" si="25"/>
        <v/>
      </c>
      <c r="AB52" s="3" t="str">
        <f t="shared" si="19"/>
        <v/>
      </c>
      <c r="AC52" s="2" t="str">
        <f t="shared" si="26"/>
        <v/>
      </c>
      <c r="AD52" s="2" t="str">
        <f t="shared" si="27"/>
        <v/>
      </c>
      <c r="AE52" s="2"/>
      <c r="AF52" s="2" t="str">
        <f t="shared" si="28"/>
        <v/>
      </c>
      <c r="AG52" s="44" t="s">
        <v>590</v>
      </c>
      <c r="AI52" s="42" t="str">
        <f t="shared" si="14"/>
        <v>　</v>
      </c>
    </row>
    <row r="53" spans="1:35" ht="22.5" customHeight="1">
      <c r="A53" s="45">
        <v>32</v>
      </c>
      <c r="B53" s="12"/>
      <c r="C53" s="12"/>
      <c r="D53" s="12"/>
      <c r="E53" s="7"/>
      <c r="F53" s="7"/>
      <c r="G53" s="136"/>
      <c r="H53" s="137"/>
      <c r="I53" s="13"/>
      <c r="J53" s="14"/>
      <c r="K53" s="14"/>
      <c r="L53" s="14"/>
      <c r="M53" s="15"/>
      <c r="N53" s="11"/>
      <c r="R53" s="2" t="str">
        <f t="shared" si="20"/>
        <v/>
      </c>
      <c r="S53" s="23" t="str">
        <f t="shared" si="21"/>
        <v/>
      </c>
      <c r="T53" s="1" t="str">
        <f t="shared" si="16"/>
        <v/>
      </c>
      <c r="U53" s="1" t="str">
        <f t="shared" si="17"/>
        <v/>
      </c>
      <c r="V53" s="1" t="str">
        <f t="shared" si="18"/>
        <v/>
      </c>
      <c r="W53" s="24" t="str">
        <f t="shared" si="22"/>
        <v/>
      </c>
      <c r="X53" s="2" t="str">
        <f t="shared" si="23"/>
        <v xml:space="preserve"> </v>
      </c>
      <c r="Y53" s="2" t="str">
        <f t="shared" si="24"/>
        <v/>
      </c>
      <c r="Z53" s="2" t="str">
        <f t="shared" si="9"/>
        <v/>
      </c>
      <c r="AA53" s="2" t="str">
        <f t="shared" si="25"/>
        <v/>
      </c>
      <c r="AB53" s="3" t="str">
        <f t="shared" si="19"/>
        <v/>
      </c>
      <c r="AC53" s="2" t="str">
        <f t="shared" si="26"/>
        <v/>
      </c>
      <c r="AD53" s="2" t="str">
        <f t="shared" si="27"/>
        <v/>
      </c>
      <c r="AE53" s="2"/>
      <c r="AF53" s="2" t="str">
        <f t="shared" si="28"/>
        <v/>
      </c>
      <c r="AG53" s="44" t="s">
        <v>590</v>
      </c>
      <c r="AI53" s="42" t="str">
        <f t="shared" si="14"/>
        <v>　</v>
      </c>
    </row>
    <row r="54" spans="1:35" ht="22.5" customHeight="1">
      <c r="A54" s="45">
        <v>33</v>
      </c>
      <c r="B54" s="12"/>
      <c r="C54" s="12"/>
      <c r="D54" s="12"/>
      <c r="E54" s="7"/>
      <c r="F54" s="7"/>
      <c r="G54" s="136"/>
      <c r="H54" s="137"/>
      <c r="I54" s="13"/>
      <c r="J54" s="14"/>
      <c r="K54" s="14"/>
      <c r="L54" s="14"/>
      <c r="M54" s="15"/>
      <c r="N54" s="11"/>
      <c r="R54" s="2" t="str">
        <f t="shared" si="20"/>
        <v/>
      </c>
      <c r="S54" s="23" t="str">
        <f t="shared" si="21"/>
        <v/>
      </c>
      <c r="T54" s="1" t="str">
        <f t="shared" si="16"/>
        <v/>
      </c>
      <c r="U54" s="1" t="str">
        <f t="shared" si="17"/>
        <v/>
      </c>
      <c r="V54" s="1" t="str">
        <f t="shared" si="18"/>
        <v/>
      </c>
      <c r="W54" s="24" t="str">
        <f t="shared" si="22"/>
        <v/>
      </c>
      <c r="X54" s="2" t="str">
        <f t="shared" si="23"/>
        <v xml:space="preserve"> </v>
      </c>
      <c r="Y54" s="2" t="str">
        <f t="shared" si="24"/>
        <v/>
      </c>
      <c r="Z54" s="2" t="str">
        <f t="shared" si="9"/>
        <v/>
      </c>
      <c r="AA54" s="2" t="str">
        <f t="shared" si="25"/>
        <v/>
      </c>
      <c r="AB54" s="3" t="str">
        <f t="shared" si="19"/>
        <v/>
      </c>
      <c r="AC54" s="2" t="str">
        <f t="shared" si="26"/>
        <v/>
      </c>
      <c r="AD54" s="2" t="str">
        <f t="shared" si="27"/>
        <v/>
      </c>
      <c r="AE54" s="2"/>
      <c r="AF54" s="2" t="str">
        <f t="shared" si="28"/>
        <v/>
      </c>
      <c r="AG54" s="44" t="s">
        <v>590</v>
      </c>
      <c r="AI54" s="42" t="str">
        <f t="shared" si="14"/>
        <v>　</v>
      </c>
    </row>
    <row r="55" spans="1:35" ht="22.5" customHeight="1">
      <c r="A55" s="45">
        <v>34</v>
      </c>
      <c r="B55" s="12"/>
      <c r="C55" s="12"/>
      <c r="D55" s="12"/>
      <c r="E55" s="7"/>
      <c r="F55" s="7"/>
      <c r="G55" s="136"/>
      <c r="H55" s="137"/>
      <c r="I55" s="13"/>
      <c r="J55" s="14"/>
      <c r="K55" s="14"/>
      <c r="L55" s="14"/>
      <c r="M55" s="15"/>
      <c r="N55" s="11"/>
      <c r="R55" s="2" t="str">
        <f t="shared" si="20"/>
        <v/>
      </c>
      <c r="S55" s="23" t="str">
        <f t="shared" si="21"/>
        <v/>
      </c>
      <c r="T55" s="1" t="str">
        <f t="shared" si="16"/>
        <v/>
      </c>
      <c r="U55" s="1" t="str">
        <f t="shared" si="17"/>
        <v/>
      </c>
      <c r="V55" s="1" t="str">
        <f t="shared" si="18"/>
        <v/>
      </c>
      <c r="W55" s="24" t="str">
        <f t="shared" si="22"/>
        <v/>
      </c>
      <c r="X55" s="2" t="str">
        <f t="shared" si="23"/>
        <v xml:space="preserve"> </v>
      </c>
      <c r="Y55" s="2" t="str">
        <f t="shared" si="24"/>
        <v/>
      </c>
      <c r="Z55" s="2" t="str">
        <f t="shared" si="9"/>
        <v/>
      </c>
      <c r="AA55" s="2" t="str">
        <f t="shared" si="25"/>
        <v/>
      </c>
      <c r="AB55" s="3" t="str">
        <f t="shared" si="19"/>
        <v/>
      </c>
      <c r="AC55" s="2" t="str">
        <f t="shared" si="26"/>
        <v/>
      </c>
      <c r="AD55" s="2" t="str">
        <f t="shared" si="27"/>
        <v/>
      </c>
      <c r="AE55" s="2"/>
      <c r="AF55" s="2" t="str">
        <f t="shared" si="28"/>
        <v/>
      </c>
      <c r="AG55" s="44" t="s">
        <v>590</v>
      </c>
      <c r="AI55" s="42" t="str">
        <f t="shared" si="14"/>
        <v>　</v>
      </c>
    </row>
    <row r="56" spans="1:35" ht="22.5" customHeight="1">
      <c r="A56" s="45">
        <v>35</v>
      </c>
      <c r="B56" s="12"/>
      <c r="C56" s="12"/>
      <c r="D56" s="12"/>
      <c r="E56" s="7"/>
      <c r="F56" s="7"/>
      <c r="G56" s="136"/>
      <c r="H56" s="137"/>
      <c r="I56" s="13"/>
      <c r="J56" s="14"/>
      <c r="K56" s="14"/>
      <c r="L56" s="14"/>
      <c r="M56" s="15"/>
      <c r="N56" s="11"/>
      <c r="R56" s="2" t="str">
        <f t="shared" si="20"/>
        <v/>
      </c>
      <c r="S56" s="23" t="str">
        <f t="shared" si="21"/>
        <v/>
      </c>
      <c r="T56" s="1" t="str">
        <f t="shared" si="16"/>
        <v/>
      </c>
      <c r="U56" s="1" t="str">
        <f t="shared" si="17"/>
        <v/>
      </c>
      <c r="V56" s="1" t="str">
        <f t="shared" si="18"/>
        <v/>
      </c>
      <c r="W56" s="24" t="str">
        <f t="shared" si="22"/>
        <v/>
      </c>
      <c r="X56" s="2" t="str">
        <f t="shared" si="23"/>
        <v xml:space="preserve"> </v>
      </c>
      <c r="Y56" s="2" t="str">
        <f t="shared" si="24"/>
        <v/>
      </c>
      <c r="Z56" s="2" t="str">
        <f t="shared" si="9"/>
        <v/>
      </c>
      <c r="AA56" s="2" t="str">
        <f t="shared" si="25"/>
        <v/>
      </c>
      <c r="AB56" s="3" t="str">
        <f t="shared" si="19"/>
        <v/>
      </c>
      <c r="AC56" s="2" t="str">
        <f t="shared" si="26"/>
        <v/>
      </c>
      <c r="AD56" s="2" t="str">
        <f t="shared" si="27"/>
        <v/>
      </c>
      <c r="AE56" s="2"/>
      <c r="AF56" s="2" t="str">
        <f t="shared" si="28"/>
        <v/>
      </c>
      <c r="AG56" s="44" t="s">
        <v>590</v>
      </c>
      <c r="AI56" s="42" t="str">
        <f t="shared" si="14"/>
        <v>　</v>
      </c>
    </row>
    <row r="57" spans="1:35" ht="22.5" customHeight="1">
      <c r="A57" s="45">
        <v>36</v>
      </c>
      <c r="B57" s="12"/>
      <c r="C57" s="12"/>
      <c r="D57" s="12"/>
      <c r="E57" s="7"/>
      <c r="F57" s="7"/>
      <c r="G57" s="136"/>
      <c r="H57" s="137"/>
      <c r="I57" s="13"/>
      <c r="J57" s="14"/>
      <c r="K57" s="14"/>
      <c r="L57" s="14"/>
      <c r="M57" s="15"/>
      <c r="N57" s="11"/>
      <c r="R57" s="2" t="str">
        <f t="shared" si="20"/>
        <v/>
      </c>
      <c r="S57" s="23" t="str">
        <f t="shared" si="21"/>
        <v/>
      </c>
      <c r="T57" s="1" t="str">
        <f t="shared" si="16"/>
        <v/>
      </c>
      <c r="U57" s="1" t="str">
        <f t="shared" si="17"/>
        <v/>
      </c>
      <c r="V57" s="1" t="str">
        <f t="shared" si="18"/>
        <v/>
      </c>
      <c r="W57" s="24" t="str">
        <f t="shared" si="22"/>
        <v/>
      </c>
      <c r="X57" s="2" t="str">
        <f t="shared" si="23"/>
        <v xml:space="preserve"> </v>
      </c>
      <c r="Y57" s="2" t="str">
        <f t="shared" si="24"/>
        <v/>
      </c>
      <c r="Z57" s="2" t="str">
        <f t="shared" si="9"/>
        <v/>
      </c>
      <c r="AA57" s="2" t="str">
        <f t="shared" si="25"/>
        <v/>
      </c>
      <c r="AB57" s="3" t="str">
        <f t="shared" si="19"/>
        <v/>
      </c>
      <c r="AC57" s="2" t="str">
        <f t="shared" si="26"/>
        <v/>
      </c>
      <c r="AD57" s="2" t="str">
        <f t="shared" si="27"/>
        <v/>
      </c>
      <c r="AE57" s="2"/>
      <c r="AF57" s="2" t="str">
        <f t="shared" si="28"/>
        <v/>
      </c>
      <c r="AG57" s="44" t="s">
        <v>590</v>
      </c>
      <c r="AI57" s="42" t="str">
        <f t="shared" si="14"/>
        <v>　</v>
      </c>
    </row>
    <row r="58" spans="1:35" ht="22.5" customHeight="1">
      <c r="A58" s="45">
        <v>37</v>
      </c>
      <c r="B58" s="12"/>
      <c r="C58" s="12"/>
      <c r="D58" s="12"/>
      <c r="E58" s="7"/>
      <c r="F58" s="7"/>
      <c r="G58" s="136"/>
      <c r="H58" s="137"/>
      <c r="I58" s="13"/>
      <c r="J58" s="14"/>
      <c r="K58" s="14"/>
      <c r="L58" s="14"/>
      <c r="M58" s="15"/>
      <c r="N58" s="11"/>
      <c r="R58" s="2" t="str">
        <f t="shared" si="20"/>
        <v/>
      </c>
      <c r="S58" s="23" t="str">
        <f t="shared" si="21"/>
        <v/>
      </c>
      <c r="T58" s="1" t="str">
        <f t="shared" si="16"/>
        <v/>
      </c>
      <c r="U58" s="1" t="str">
        <f t="shared" si="17"/>
        <v/>
      </c>
      <c r="V58" s="1" t="str">
        <f t="shared" si="18"/>
        <v/>
      </c>
      <c r="W58" s="24" t="str">
        <f t="shared" si="22"/>
        <v/>
      </c>
      <c r="X58" s="2" t="str">
        <f t="shared" si="23"/>
        <v xml:space="preserve"> </v>
      </c>
      <c r="Y58" s="2" t="str">
        <f t="shared" si="24"/>
        <v/>
      </c>
      <c r="Z58" s="2" t="str">
        <f t="shared" si="9"/>
        <v/>
      </c>
      <c r="AA58" s="2" t="str">
        <f t="shared" si="25"/>
        <v/>
      </c>
      <c r="AB58" s="3" t="str">
        <f t="shared" si="19"/>
        <v/>
      </c>
      <c r="AC58" s="2" t="str">
        <f t="shared" si="26"/>
        <v/>
      </c>
      <c r="AD58" s="2" t="str">
        <f t="shared" si="27"/>
        <v/>
      </c>
      <c r="AE58" s="2"/>
      <c r="AF58" s="2" t="str">
        <f t="shared" si="28"/>
        <v/>
      </c>
      <c r="AG58" s="44" t="s">
        <v>590</v>
      </c>
      <c r="AI58" s="42" t="str">
        <f t="shared" si="14"/>
        <v>　</v>
      </c>
    </row>
    <row r="59" spans="1:35" ht="22.5" customHeight="1">
      <c r="A59" s="45">
        <v>38</v>
      </c>
      <c r="B59" s="12"/>
      <c r="C59" s="12"/>
      <c r="D59" s="12"/>
      <c r="E59" s="7"/>
      <c r="F59" s="7"/>
      <c r="G59" s="136"/>
      <c r="H59" s="137"/>
      <c r="I59" s="13"/>
      <c r="J59" s="14"/>
      <c r="K59" s="14"/>
      <c r="L59" s="14"/>
      <c r="M59" s="15"/>
      <c r="N59" s="11"/>
      <c r="R59" s="2" t="str">
        <f t="shared" si="20"/>
        <v/>
      </c>
      <c r="S59" s="23" t="str">
        <f t="shared" si="21"/>
        <v/>
      </c>
      <c r="T59" s="1" t="str">
        <f t="shared" si="16"/>
        <v/>
      </c>
      <c r="U59" s="1" t="str">
        <f t="shared" si="17"/>
        <v/>
      </c>
      <c r="V59" s="1" t="str">
        <f t="shared" si="18"/>
        <v/>
      </c>
      <c r="W59" s="24" t="str">
        <f t="shared" si="22"/>
        <v/>
      </c>
      <c r="X59" s="2" t="str">
        <f t="shared" si="23"/>
        <v xml:space="preserve"> </v>
      </c>
      <c r="Y59" s="2" t="str">
        <f t="shared" si="24"/>
        <v/>
      </c>
      <c r="Z59" s="2" t="str">
        <f t="shared" si="9"/>
        <v/>
      </c>
      <c r="AA59" s="2" t="str">
        <f t="shared" si="25"/>
        <v/>
      </c>
      <c r="AB59" s="3" t="str">
        <f t="shared" si="19"/>
        <v/>
      </c>
      <c r="AC59" s="2" t="str">
        <f t="shared" si="26"/>
        <v/>
      </c>
      <c r="AD59" s="2" t="str">
        <f t="shared" si="27"/>
        <v/>
      </c>
      <c r="AE59" s="2"/>
      <c r="AF59" s="2" t="str">
        <f t="shared" si="28"/>
        <v/>
      </c>
      <c r="AG59" s="44" t="s">
        <v>590</v>
      </c>
      <c r="AI59" s="42" t="str">
        <f t="shared" si="14"/>
        <v>　</v>
      </c>
    </row>
    <row r="60" spans="1:35" ht="22.5" customHeight="1">
      <c r="A60" s="45">
        <v>39</v>
      </c>
      <c r="B60" s="12"/>
      <c r="C60" s="12"/>
      <c r="D60" s="12"/>
      <c r="E60" s="7"/>
      <c r="F60" s="7"/>
      <c r="G60" s="136"/>
      <c r="H60" s="137"/>
      <c r="I60" s="13"/>
      <c r="J60" s="14"/>
      <c r="K60" s="14"/>
      <c r="L60" s="14"/>
      <c r="M60" s="15"/>
      <c r="N60" s="11"/>
      <c r="R60" s="2" t="str">
        <f t="shared" si="20"/>
        <v/>
      </c>
      <c r="S60" s="23" t="str">
        <f t="shared" si="21"/>
        <v/>
      </c>
      <c r="T60" s="1" t="str">
        <f t="shared" si="16"/>
        <v/>
      </c>
      <c r="U60" s="1" t="str">
        <f t="shared" si="17"/>
        <v/>
      </c>
      <c r="V60" s="1" t="str">
        <f t="shared" si="18"/>
        <v/>
      </c>
      <c r="W60" s="24" t="str">
        <f t="shared" si="22"/>
        <v/>
      </c>
      <c r="X60" s="2" t="str">
        <f t="shared" si="23"/>
        <v xml:space="preserve"> </v>
      </c>
      <c r="Y60" s="2" t="str">
        <f t="shared" si="24"/>
        <v/>
      </c>
      <c r="Z60" s="2" t="str">
        <f t="shared" si="9"/>
        <v/>
      </c>
      <c r="AA60" s="2" t="str">
        <f t="shared" si="25"/>
        <v/>
      </c>
      <c r="AB60" s="3" t="str">
        <f t="shared" si="19"/>
        <v/>
      </c>
      <c r="AC60" s="2" t="str">
        <f t="shared" si="26"/>
        <v/>
      </c>
      <c r="AD60" s="2" t="str">
        <f t="shared" si="27"/>
        <v/>
      </c>
      <c r="AE60" s="2"/>
      <c r="AF60" s="2" t="str">
        <f t="shared" si="28"/>
        <v/>
      </c>
      <c r="AG60" s="44" t="s">
        <v>590</v>
      </c>
      <c r="AI60" s="42" t="str">
        <f t="shared" si="14"/>
        <v>　</v>
      </c>
    </row>
    <row r="61" spans="1:35" ht="22.5" customHeight="1">
      <c r="A61" s="45">
        <v>40</v>
      </c>
      <c r="B61" s="12"/>
      <c r="C61" s="12"/>
      <c r="D61" s="12"/>
      <c r="E61" s="7"/>
      <c r="F61" s="7"/>
      <c r="G61" s="136"/>
      <c r="H61" s="137"/>
      <c r="I61" s="13"/>
      <c r="J61" s="14"/>
      <c r="K61" s="14"/>
      <c r="L61" s="14"/>
      <c r="M61" s="15"/>
      <c r="N61" s="11"/>
      <c r="R61" s="2" t="str">
        <f t="shared" si="20"/>
        <v/>
      </c>
      <c r="S61" s="23" t="str">
        <f t="shared" si="21"/>
        <v/>
      </c>
      <c r="T61" s="1" t="str">
        <f t="shared" si="16"/>
        <v/>
      </c>
      <c r="U61" s="1" t="str">
        <f t="shared" si="17"/>
        <v/>
      </c>
      <c r="V61" s="1" t="str">
        <f t="shared" si="18"/>
        <v/>
      </c>
      <c r="W61" s="24" t="str">
        <f t="shared" si="22"/>
        <v/>
      </c>
      <c r="X61" s="2" t="str">
        <f t="shared" si="23"/>
        <v xml:space="preserve"> </v>
      </c>
      <c r="Y61" s="2" t="str">
        <f t="shared" si="24"/>
        <v/>
      </c>
      <c r="Z61" s="2" t="str">
        <f t="shared" si="9"/>
        <v/>
      </c>
      <c r="AA61" s="2" t="str">
        <f t="shared" si="25"/>
        <v/>
      </c>
      <c r="AB61" s="3" t="str">
        <f t="shared" si="19"/>
        <v/>
      </c>
      <c r="AC61" s="2" t="str">
        <f t="shared" si="26"/>
        <v/>
      </c>
      <c r="AD61" s="2" t="str">
        <f t="shared" si="27"/>
        <v/>
      </c>
      <c r="AE61" s="2"/>
      <c r="AF61" s="2" t="str">
        <f t="shared" si="28"/>
        <v/>
      </c>
      <c r="AG61" s="44" t="s">
        <v>590</v>
      </c>
      <c r="AI61" s="42" t="str">
        <f t="shared" si="14"/>
        <v>　</v>
      </c>
    </row>
    <row r="62" spans="1:35" ht="22.5" customHeight="1">
      <c r="A62" s="45">
        <v>41</v>
      </c>
      <c r="B62" s="12"/>
      <c r="C62" s="12"/>
      <c r="D62" s="12"/>
      <c r="E62" s="7"/>
      <c r="F62" s="7"/>
      <c r="G62" s="136"/>
      <c r="H62" s="137"/>
      <c r="I62" s="13"/>
      <c r="J62" s="14"/>
      <c r="K62" s="14"/>
      <c r="L62" s="14"/>
      <c r="M62" s="15"/>
      <c r="N62" s="11"/>
      <c r="R62" s="2" t="str">
        <f t="shared" si="20"/>
        <v/>
      </c>
      <c r="S62" s="23" t="str">
        <f t="shared" si="21"/>
        <v/>
      </c>
      <c r="T62" s="1" t="str">
        <f t="shared" si="16"/>
        <v/>
      </c>
      <c r="U62" s="1" t="str">
        <f t="shared" si="17"/>
        <v/>
      </c>
      <c r="V62" s="1" t="str">
        <f t="shared" si="18"/>
        <v/>
      </c>
      <c r="W62" s="24" t="str">
        <f t="shared" si="22"/>
        <v/>
      </c>
      <c r="X62" s="2" t="str">
        <f t="shared" si="23"/>
        <v xml:space="preserve"> </v>
      </c>
      <c r="Y62" s="2" t="str">
        <f t="shared" si="24"/>
        <v/>
      </c>
      <c r="Z62" s="2" t="str">
        <f t="shared" si="9"/>
        <v/>
      </c>
      <c r="AA62" s="2" t="str">
        <f t="shared" si="25"/>
        <v/>
      </c>
      <c r="AB62" s="3" t="str">
        <f t="shared" si="19"/>
        <v/>
      </c>
      <c r="AC62" s="2" t="str">
        <f t="shared" si="26"/>
        <v/>
      </c>
      <c r="AD62" s="2" t="str">
        <f t="shared" si="27"/>
        <v/>
      </c>
      <c r="AE62" s="2"/>
      <c r="AF62" s="2" t="str">
        <f t="shared" si="28"/>
        <v/>
      </c>
      <c r="AG62" s="44" t="s">
        <v>590</v>
      </c>
      <c r="AI62" s="42" t="str">
        <f t="shared" si="14"/>
        <v>　</v>
      </c>
    </row>
    <row r="63" spans="1:35" ht="22.5" customHeight="1">
      <c r="A63" s="45">
        <v>42</v>
      </c>
      <c r="B63" s="12"/>
      <c r="C63" s="12"/>
      <c r="D63" s="12"/>
      <c r="E63" s="7"/>
      <c r="F63" s="7"/>
      <c r="G63" s="136"/>
      <c r="H63" s="137"/>
      <c r="I63" s="13"/>
      <c r="J63" s="14"/>
      <c r="K63" s="14"/>
      <c r="L63" s="14"/>
      <c r="M63" s="15"/>
      <c r="N63" s="11"/>
      <c r="R63" s="2" t="str">
        <f t="shared" si="20"/>
        <v/>
      </c>
      <c r="S63" s="23" t="str">
        <f t="shared" si="21"/>
        <v/>
      </c>
      <c r="T63" s="1" t="str">
        <f t="shared" si="16"/>
        <v/>
      </c>
      <c r="U63" s="1" t="str">
        <f t="shared" si="17"/>
        <v/>
      </c>
      <c r="V63" s="1" t="str">
        <f t="shared" si="18"/>
        <v/>
      </c>
      <c r="W63" s="24" t="str">
        <f t="shared" si="22"/>
        <v/>
      </c>
      <c r="X63" s="2" t="str">
        <f t="shared" si="23"/>
        <v xml:space="preserve"> </v>
      </c>
      <c r="Y63" s="2" t="str">
        <f t="shared" si="24"/>
        <v/>
      </c>
      <c r="Z63" s="2" t="str">
        <f t="shared" si="9"/>
        <v/>
      </c>
      <c r="AA63" s="2" t="str">
        <f t="shared" si="25"/>
        <v/>
      </c>
      <c r="AB63" s="3" t="str">
        <f t="shared" si="19"/>
        <v/>
      </c>
      <c r="AC63" s="2" t="str">
        <f t="shared" si="26"/>
        <v/>
      </c>
      <c r="AD63" s="2" t="str">
        <f t="shared" si="27"/>
        <v/>
      </c>
      <c r="AE63" s="2"/>
      <c r="AF63" s="2" t="str">
        <f t="shared" si="28"/>
        <v/>
      </c>
      <c r="AG63" s="44" t="s">
        <v>590</v>
      </c>
      <c r="AI63" s="42" t="str">
        <f t="shared" si="14"/>
        <v>　</v>
      </c>
    </row>
    <row r="64" spans="1:35" ht="22.5" customHeight="1">
      <c r="A64" s="45">
        <v>43</v>
      </c>
      <c r="B64" s="12"/>
      <c r="C64" s="12"/>
      <c r="D64" s="12"/>
      <c r="E64" s="7"/>
      <c r="F64" s="7"/>
      <c r="G64" s="136"/>
      <c r="H64" s="137"/>
      <c r="I64" s="13"/>
      <c r="J64" s="14"/>
      <c r="K64" s="14"/>
      <c r="L64" s="14"/>
      <c r="M64" s="15"/>
      <c r="N64" s="11"/>
      <c r="R64" s="2" t="str">
        <f t="shared" si="20"/>
        <v/>
      </c>
      <c r="S64" s="23" t="str">
        <f t="shared" si="21"/>
        <v/>
      </c>
      <c r="T64" s="1" t="str">
        <f t="shared" si="16"/>
        <v/>
      </c>
      <c r="U64" s="1" t="str">
        <f t="shared" si="17"/>
        <v/>
      </c>
      <c r="V64" s="1" t="str">
        <f t="shared" si="18"/>
        <v/>
      </c>
      <c r="W64" s="24" t="str">
        <f t="shared" si="22"/>
        <v/>
      </c>
      <c r="X64" s="2" t="str">
        <f t="shared" si="23"/>
        <v xml:space="preserve"> </v>
      </c>
      <c r="Y64" s="2" t="str">
        <f t="shared" si="24"/>
        <v/>
      </c>
      <c r="Z64" s="2" t="str">
        <f t="shared" si="9"/>
        <v/>
      </c>
      <c r="AA64" s="2" t="str">
        <f t="shared" si="25"/>
        <v/>
      </c>
      <c r="AB64" s="3" t="str">
        <f t="shared" si="19"/>
        <v/>
      </c>
      <c r="AC64" s="2" t="str">
        <f t="shared" si="26"/>
        <v/>
      </c>
      <c r="AD64" s="2" t="str">
        <f t="shared" si="27"/>
        <v/>
      </c>
      <c r="AE64" s="2"/>
      <c r="AF64" s="2" t="str">
        <f t="shared" si="28"/>
        <v/>
      </c>
      <c r="AG64" s="44" t="s">
        <v>590</v>
      </c>
      <c r="AI64" s="42" t="str">
        <f t="shared" si="14"/>
        <v>　</v>
      </c>
    </row>
    <row r="65" spans="1:35" ht="22.5" customHeight="1">
      <c r="A65" s="45">
        <v>44</v>
      </c>
      <c r="B65" s="12"/>
      <c r="C65" s="12"/>
      <c r="D65" s="12"/>
      <c r="E65" s="7"/>
      <c r="F65" s="7"/>
      <c r="G65" s="136"/>
      <c r="H65" s="137"/>
      <c r="I65" s="13"/>
      <c r="J65" s="14"/>
      <c r="K65" s="14"/>
      <c r="L65" s="14"/>
      <c r="M65" s="15"/>
      <c r="N65" s="11"/>
      <c r="R65" s="2" t="str">
        <f t="shared" si="20"/>
        <v/>
      </c>
      <c r="S65" s="23" t="str">
        <f t="shared" si="21"/>
        <v/>
      </c>
      <c r="T65" s="1" t="str">
        <f t="shared" si="16"/>
        <v/>
      </c>
      <c r="U65" s="1" t="str">
        <f t="shared" si="17"/>
        <v/>
      </c>
      <c r="V65" s="1" t="str">
        <f t="shared" si="18"/>
        <v/>
      </c>
      <c r="W65" s="24" t="str">
        <f t="shared" si="22"/>
        <v/>
      </c>
      <c r="X65" s="2" t="str">
        <f t="shared" si="23"/>
        <v xml:space="preserve"> </v>
      </c>
      <c r="Y65" s="2" t="str">
        <f t="shared" si="24"/>
        <v/>
      </c>
      <c r="Z65" s="2" t="str">
        <f t="shared" si="9"/>
        <v/>
      </c>
      <c r="AA65" s="2" t="str">
        <f t="shared" si="25"/>
        <v/>
      </c>
      <c r="AB65" s="3" t="str">
        <f t="shared" si="19"/>
        <v/>
      </c>
      <c r="AC65" s="2" t="str">
        <f t="shared" si="26"/>
        <v/>
      </c>
      <c r="AD65" s="2" t="str">
        <f t="shared" si="27"/>
        <v/>
      </c>
      <c r="AE65" s="2"/>
      <c r="AF65" s="2" t="str">
        <f t="shared" si="28"/>
        <v/>
      </c>
      <c r="AG65" s="44" t="s">
        <v>590</v>
      </c>
      <c r="AI65" s="42" t="str">
        <f t="shared" si="14"/>
        <v>　</v>
      </c>
    </row>
    <row r="66" spans="1:35" ht="22.5" customHeight="1">
      <c r="A66" s="45">
        <v>45</v>
      </c>
      <c r="B66" s="12"/>
      <c r="C66" s="12"/>
      <c r="D66" s="12"/>
      <c r="E66" s="7"/>
      <c r="F66" s="7"/>
      <c r="G66" s="136"/>
      <c r="H66" s="137"/>
      <c r="I66" s="13"/>
      <c r="J66" s="14"/>
      <c r="K66" s="14"/>
      <c r="L66" s="14"/>
      <c r="M66" s="15"/>
      <c r="N66" s="11"/>
      <c r="R66" s="2" t="str">
        <f t="shared" si="20"/>
        <v/>
      </c>
      <c r="S66" s="23" t="str">
        <f t="shared" si="21"/>
        <v/>
      </c>
      <c r="T66" s="1" t="str">
        <f t="shared" si="16"/>
        <v/>
      </c>
      <c r="U66" s="1" t="str">
        <f t="shared" si="17"/>
        <v/>
      </c>
      <c r="V66" s="1" t="str">
        <f t="shared" si="18"/>
        <v/>
      </c>
      <c r="W66" s="24" t="str">
        <f t="shared" si="22"/>
        <v/>
      </c>
      <c r="X66" s="2" t="str">
        <f t="shared" si="23"/>
        <v xml:space="preserve"> </v>
      </c>
      <c r="Y66" s="2" t="str">
        <f t="shared" si="24"/>
        <v/>
      </c>
      <c r="Z66" s="2" t="str">
        <f t="shared" si="9"/>
        <v/>
      </c>
      <c r="AA66" s="2" t="str">
        <f t="shared" si="25"/>
        <v/>
      </c>
      <c r="AB66" s="3" t="str">
        <f t="shared" si="19"/>
        <v/>
      </c>
      <c r="AC66" s="2" t="str">
        <f t="shared" si="26"/>
        <v/>
      </c>
      <c r="AD66" s="2" t="str">
        <f t="shared" si="27"/>
        <v/>
      </c>
      <c r="AE66" s="2"/>
      <c r="AF66" s="2" t="str">
        <f t="shared" si="28"/>
        <v/>
      </c>
      <c r="AG66" s="44" t="s">
        <v>590</v>
      </c>
      <c r="AI66" s="42" t="str">
        <f t="shared" si="14"/>
        <v>　</v>
      </c>
    </row>
    <row r="67" spans="1:35" ht="22.5" customHeight="1">
      <c r="A67" s="45">
        <v>46</v>
      </c>
      <c r="B67" s="12"/>
      <c r="C67" s="12"/>
      <c r="D67" s="12"/>
      <c r="E67" s="7"/>
      <c r="F67" s="7"/>
      <c r="G67" s="136"/>
      <c r="H67" s="137"/>
      <c r="I67" s="13"/>
      <c r="J67" s="14"/>
      <c r="K67" s="14"/>
      <c r="L67" s="14"/>
      <c r="M67" s="15"/>
      <c r="N67" s="11"/>
      <c r="R67" s="2" t="str">
        <f t="shared" si="20"/>
        <v/>
      </c>
      <c r="S67" s="23" t="str">
        <f t="shared" si="21"/>
        <v/>
      </c>
      <c r="T67" s="1" t="str">
        <f t="shared" si="16"/>
        <v/>
      </c>
      <c r="U67" s="1" t="str">
        <f t="shared" si="17"/>
        <v/>
      </c>
      <c r="V67" s="1" t="str">
        <f t="shared" si="18"/>
        <v/>
      </c>
      <c r="W67" s="24" t="str">
        <f t="shared" si="22"/>
        <v/>
      </c>
      <c r="X67" s="2" t="str">
        <f t="shared" si="23"/>
        <v xml:space="preserve"> </v>
      </c>
      <c r="Y67" s="2" t="str">
        <f t="shared" si="24"/>
        <v/>
      </c>
      <c r="Z67" s="2" t="str">
        <f t="shared" si="9"/>
        <v/>
      </c>
      <c r="AA67" s="2" t="str">
        <f t="shared" si="25"/>
        <v/>
      </c>
      <c r="AB67" s="3" t="str">
        <f t="shared" si="19"/>
        <v/>
      </c>
      <c r="AC67" s="2" t="str">
        <f t="shared" si="26"/>
        <v/>
      </c>
      <c r="AD67" s="2" t="str">
        <f t="shared" si="27"/>
        <v/>
      </c>
      <c r="AE67" s="2"/>
      <c r="AF67" s="2" t="str">
        <f t="shared" si="28"/>
        <v/>
      </c>
      <c r="AG67" s="44" t="s">
        <v>590</v>
      </c>
      <c r="AI67" s="42" t="str">
        <f t="shared" si="14"/>
        <v>　</v>
      </c>
    </row>
    <row r="68" spans="1:35" ht="22.5" customHeight="1">
      <c r="A68" s="45">
        <v>47</v>
      </c>
      <c r="B68" s="12"/>
      <c r="C68" s="12"/>
      <c r="D68" s="12"/>
      <c r="E68" s="7"/>
      <c r="F68" s="7"/>
      <c r="G68" s="136"/>
      <c r="H68" s="137"/>
      <c r="I68" s="13"/>
      <c r="J68" s="14"/>
      <c r="K68" s="14"/>
      <c r="L68" s="14"/>
      <c r="M68" s="15"/>
      <c r="N68" s="11"/>
      <c r="R68" s="2" t="str">
        <f t="shared" si="20"/>
        <v/>
      </c>
      <c r="S68" s="23" t="str">
        <f t="shared" si="21"/>
        <v/>
      </c>
      <c r="T68" s="1" t="str">
        <f t="shared" si="16"/>
        <v/>
      </c>
      <c r="U68" s="1" t="str">
        <f t="shared" si="17"/>
        <v/>
      </c>
      <c r="V68" s="1" t="str">
        <f t="shared" si="18"/>
        <v/>
      </c>
      <c r="W68" s="24" t="str">
        <f t="shared" si="22"/>
        <v/>
      </c>
      <c r="X68" s="2" t="str">
        <f t="shared" si="23"/>
        <v xml:space="preserve"> </v>
      </c>
      <c r="Y68" s="2" t="str">
        <f t="shared" si="24"/>
        <v/>
      </c>
      <c r="Z68" s="2" t="str">
        <f t="shared" si="9"/>
        <v/>
      </c>
      <c r="AA68" s="2" t="str">
        <f t="shared" si="25"/>
        <v/>
      </c>
      <c r="AB68" s="3" t="str">
        <f t="shared" si="19"/>
        <v/>
      </c>
      <c r="AC68" s="2" t="str">
        <f t="shared" si="26"/>
        <v/>
      </c>
      <c r="AD68" s="2" t="str">
        <f t="shared" si="27"/>
        <v/>
      </c>
      <c r="AE68" s="2"/>
      <c r="AF68" s="2" t="str">
        <f t="shared" si="28"/>
        <v/>
      </c>
      <c r="AG68" s="44" t="s">
        <v>590</v>
      </c>
      <c r="AI68" s="42" t="str">
        <f t="shared" si="14"/>
        <v>　</v>
      </c>
    </row>
    <row r="69" spans="1:35" ht="22.5" customHeight="1">
      <c r="A69" s="45">
        <v>48</v>
      </c>
      <c r="B69" s="12"/>
      <c r="C69" s="12"/>
      <c r="D69" s="12"/>
      <c r="E69" s="7"/>
      <c r="F69" s="7"/>
      <c r="G69" s="136"/>
      <c r="H69" s="137"/>
      <c r="I69" s="13"/>
      <c r="J69" s="14"/>
      <c r="K69" s="14"/>
      <c r="L69" s="14"/>
      <c r="M69" s="15"/>
      <c r="N69" s="11"/>
      <c r="R69" s="2" t="str">
        <f t="shared" si="20"/>
        <v/>
      </c>
      <c r="S69" s="23" t="str">
        <f t="shared" si="21"/>
        <v/>
      </c>
      <c r="T69" s="1" t="str">
        <f t="shared" si="16"/>
        <v/>
      </c>
      <c r="U69" s="1" t="str">
        <f t="shared" si="17"/>
        <v/>
      </c>
      <c r="V69" s="1" t="str">
        <f t="shared" si="18"/>
        <v/>
      </c>
      <c r="W69" s="24" t="str">
        <f t="shared" si="22"/>
        <v/>
      </c>
      <c r="X69" s="2" t="str">
        <f t="shared" si="23"/>
        <v xml:space="preserve"> </v>
      </c>
      <c r="Y69" s="2" t="str">
        <f t="shared" si="24"/>
        <v/>
      </c>
      <c r="Z69" s="2" t="str">
        <f t="shared" si="9"/>
        <v/>
      </c>
      <c r="AA69" s="2" t="str">
        <f t="shared" si="25"/>
        <v/>
      </c>
      <c r="AB69" s="3" t="str">
        <f t="shared" si="19"/>
        <v/>
      </c>
      <c r="AC69" s="2" t="str">
        <f t="shared" si="26"/>
        <v/>
      </c>
      <c r="AD69" s="2" t="str">
        <f t="shared" si="27"/>
        <v/>
      </c>
      <c r="AE69" s="2"/>
      <c r="AF69" s="2" t="str">
        <f t="shared" si="28"/>
        <v/>
      </c>
      <c r="AG69" s="44" t="s">
        <v>590</v>
      </c>
      <c r="AI69" s="42" t="str">
        <f t="shared" si="14"/>
        <v>　</v>
      </c>
    </row>
    <row r="70" spans="1:35" ht="22.5" customHeight="1">
      <c r="A70" s="45">
        <v>49</v>
      </c>
      <c r="B70" s="12"/>
      <c r="C70" s="12"/>
      <c r="D70" s="12"/>
      <c r="E70" s="7"/>
      <c r="F70" s="7"/>
      <c r="G70" s="136"/>
      <c r="H70" s="137"/>
      <c r="I70" s="13"/>
      <c r="J70" s="14"/>
      <c r="K70" s="14"/>
      <c r="L70" s="14"/>
      <c r="M70" s="15"/>
      <c r="N70" s="11"/>
      <c r="R70" s="2" t="str">
        <f t="shared" si="20"/>
        <v/>
      </c>
      <c r="S70" s="23" t="str">
        <f t="shared" si="21"/>
        <v/>
      </c>
      <c r="T70" s="1" t="str">
        <f t="shared" si="16"/>
        <v/>
      </c>
      <c r="U70" s="1" t="str">
        <f t="shared" si="17"/>
        <v/>
      </c>
      <c r="V70" s="1" t="str">
        <f t="shared" si="18"/>
        <v/>
      </c>
      <c r="W70" s="24" t="str">
        <f t="shared" si="22"/>
        <v/>
      </c>
      <c r="X70" s="2" t="str">
        <f t="shared" si="23"/>
        <v xml:space="preserve"> </v>
      </c>
      <c r="Y70" s="2" t="str">
        <f t="shared" si="24"/>
        <v/>
      </c>
      <c r="Z70" s="2" t="str">
        <f t="shared" si="9"/>
        <v/>
      </c>
      <c r="AA70" s="2" t="str">
        <f t="shared" si="25"/>
        <v/>
      </c>
      <c r="AB70" s="3" t="str">
        <f t="shared" si="19"/>
        <v/>
      </c>
      <c r="AC70" s="2" t="str">
        <f t="shared" si="26"/>
        <v/>
      </c>
      <c r="AD70" s="2" t="str">
        <f t="shared" si="27"/>
        <v/>
      </c>
      <c r="AE70" s="2"/>
      <c r="AF70" s="2" t="str">
        <f t="shared" si="28"/>
        <v/>
      </c>
      <c r="AG70" s="44" t="s">
        <v>590</v>
      </c>
      <c r="AI70" s="42" t="str">
        <f t="shared" si="14"/>
        <v>　</v>
      </c>
    </row>
    <row r="71" spans="1:35" ht="22.5" customHeight="1">
      <c r="A71" s="46">
        <v>50</v>
      </c>
      <c r="B71" s="12"/>
      <c r="C71" s="12"/>
      <c r="D71" s="12"/>
      <c r="E71" s="7"/>
      <c r="F71" s="7"/>
      <c r="G71" s="136"/>
      <c r="H71" s="137"/>
      <c r="I71" s="13"/>
      <c r="J71" s="14"/>
      <c r="K71" s="14"/>
      <c r="L71" s="14"/>
      <c r="M71" s="15"/>
      <c r="N71" s="11"/>
      <c r="R71" s="2" t="str">
        <f t="shared" si="20"/>
        <v/>
      </c>
      <c r="S71" s="23" t="str">
        <f t="shared" si="21"/>
        <v/>
      </c>
      <c r="T71" s="1" t="str">
        <f t="shared" si="16"/>
        <v/>
      </c>
      <c r="U71" s="1" t="str">
        <f t="shared" si="17"/>
        <v/>
      </c>
      <c r="V71" s="1" t="str">
        <f t="shared" si="18"/>
        <v/>
      </c>
      <c r="W71" s="24" t="str">
        <f t="shared" si="22"/>
        <v/>
      </c>
      <c r="X71" s="2" t="str">
        <f t="shared" si="23"/>
        <v xml:space="preserve"> </v>
      </c>
      <c r="Y71" s="2" t="str">
        <f t="shared" si="24"/>
        <v/>
      </c>
      <c r="Z71" s="2" t="str">
        <f t="shared" si="9"/>
        <v/>
      </c>
      <c r="AA71" s="2" t="str">
        <f t="shared" si="25"/>
        <v/>
      </c>
      <c r="AB71" s="3" t="str">
        <f t="shared" si="19"/>
        <v/>
      </c>
      <c r="AC71" s="2" t="str">
        <f t="shared" si="26"/>
        <v/>
      </c>
      <c r="AD71" s="2" t="str">
        <f t="shared" si="27"/>
        <v/>
      </c>
      <c r="AE71" s="2"/>
      <c r="AF71" s="2" t="str">
        <f t="shared" si="28"/>
        <v/>
      </c>
      <c r="AG71" s="44" t="s">
        <v>590</v>
      </c>
      <c r="AI71" s="42" t="str">
        <f t="shared" si="14"/>
        <v>　</v>
      </c>
    </row>
    <row r="72" spans="1:35" ht="22.5" customHeight="1">
      <c r="A72" s="47"/>
      <c r="B72" s="48"/>
      <c r="C72" s="48"/>
      <c r="D72" s="48"/>
      <c r="E72" s="48"/>
      <c r="F72" s="48"/>
      <c r="G72" s="49" t="s">
        <v>15</v>
      </c>
      <c r="H72" s="170">
        <f>$H$32</f>
        <v>0</v>
      </c>
      <c r="I72" s="170"/>
      <c r="J72" s="170"/>
      <c r="K72" s="170"/>
      <c r="L72" s="170"/>
      <c r="M72" s="170"/>
      <c r="N72" s="50" t="s">
        <v>14</v>
      </c>
      <c r="T72" s="1" t="str">
        <f>IF($S72="","",VLOOKUP($S72,'(種目・作業用)'!$A$2:$D$77,2,FALSE))</f>
        <v/>
      </c>
      <c r="U72" s="1" t="str">
        <f>IF($S72="","",VLOOKUP($S72,'(種目・作業用)'!$A$2:$D$77,3,FALSE))</f>
        <v/>
      </c>
      <c r="V72" s="1" t="str">
        <f>IF($S72="","",VLOOKUP($S72,'(種目・作業用)'!$A$2:$D$77,4,FALSE))</f>
        <v/>
      </c>
      <c r="Z72" s="2"/>
      <c r="AB72" s="22"/>
      <c r="AD72" s="2"/>
      <c r="AI72" s="42"/>
    </row>
    <row r="73" spans="1:35" ht="7.5" customHeight="1">
      <c r="A73" s="51"/>
      <c r="B73" s="51"/>
      <c r="C73" s="51"/>
      <c r="D73" s="51"/>
      <c r="E73" s="51"/>
      <c r="F73" s="51"/>
      <c r="G73" s="52"/>
      <c r="H73" s="53"/>
      <c r="I73" s="53"/>
      <c r="J73" s="53"/>
      <c r="K73" s="53"/>
      <c r="L73" s="53"/>
      <c r="M73" s="53"/>
      <c r="N73" s="54"/>
      <c r="T73" s="1" t="str">
        <f>IF($S73="","",VLOOKUP($S73,'(種目・作業用)'!$A$2:$D$77,2,FALSE))</f>
        <v/>
      </c>
      <c r="U73" s="1" t="str">
        <f>IF($S73="","",VLOOKUP($S73,'(種目・作業用)'!$A$2:$D$77,3,FALSE))</f>
        <v/>
      </c>
      <c r="V73" s="1" t="str">
        <f>IF($S73="","",VLOOKUP($S73,'(種目・作業用)'!$A$2:$D$77,4,FALSE))</f>
        <v/>
      </c>
      <c r="Z73" s="2"/>
      <c r="AB73" s="22"/>
      <c r="AD73" s="2"/>
      <c r="AI73" s="42"/>
    </row>
    <row r="74" spans="1:35" ht="22.5" customHeight="1">
      <c r="A74" s="135" t="s">
        <v>719</v>
      </c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T74" s="1" t="str">
        <f>IF($S74="","",VLOOKUP($S74,'(種目・作業用)'!$A$2:$D$77,2,FALSE))</f>
        <v/>
      </c>
      <c r="U74" s="1" t="str">
        <f>IF($S74="","",VLOOKUP($S74,'(種目・作業用)'!$A$2:$D$77,3,FALSE))</f>
        <v/>
      </c>
      <c r="V74" s="1" t="str">
        <f>IF($S74="","",VLOOKUP($S74,'(種目・作業用)'!$A$2:$D$77,4,FALSE))</f>
        <v/>
      </c>
      <c r="Z74" s="2"/>
      <c r="AB74" s="22"/>
      <c r="AD74" s="2"/>
      <c r="AI74" s="42"/>
    </row>
    <row r="75" spans="1:35" ht="7.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T75" s="1" t="str">
        <f>IF($S75="","",VLOOKUP($S75,'(種目・作業用)'!$A$2:$D$77,2,FALSE))</f>
        <v/>
      </c>
      <c r="U75" s="1" t="str">
        <f>IF($S75="","",VLOOKUP($S75,'(種目・作業用)'!$A$2:$D$77,3,FALSE))</f>
        <v/>
      </c>
      <c r="V75" s="1" t="str">
        <f>IF($S75="","",VLOOKUP($S75,'(種目・作業用)'!$A$2:$D$77,4,FALSE))</f>
        <v/>
      </c>
      <c r="Z75" s="2"/>
      <c r="AB75" s="22"/>
      <c r="AD75" s="2"/>
      <c r="AI75" s="42"/>
    </row>
    <row r="76" spans="1:35">
      <c r="A76" s="36"/>
      <c r="B76" s="36"/>
      <c r="C76" s="36" t="s">
        <v>16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T76" s="1" t="str">
        <f>IF($S76="","",VLOOKUP($S76,'(種目・作業用)'!$A$2:$D$77,2,FALSE))</f>
        <v/>
      </c>
      <c r="U76" s="1" t="str">
        <f>IF($S76="","",VLOOKUP($S76,'(種目・作業用)'!$A$2:$D$77,3,FALSE))</f>
        <v/>
      </c>
      <c r="V76" s="1" t="str">
        <f>IF($S76="","",VLOOKUP($S76,'(種目・作業用)'!$A$2:$D$77,4,FALSE))</f>
        <v/>
      </c>
      <c r="Z76" s="2"/>
      <c r="AB76" s="22"/>
      <c r="AD76" s="2"/>
      <c r="AI76" s="42"/>
    </row>
    <row r="77" spans="1:3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T77" s="1" t="str">
        <f>IF($S77="","",VLOOKUP($S77,'(種目・作業用)'!$A$2:$D$77,2,FALSE))</f>
        <v/>
      </c>
      <c r="U77" s="1" t="str">
        <f>IF($S77="","",VLOOKUP($S77,'(種目・作業用)'!$A$2:$D$77,3,FALSE))</f>
        <v/>
      </c>
      <c r="V77" s="1" t="str">
        <f>IF($S77="","",VLOOKUP($S77,'(種目・作業用)'!$A$2:$D$77,4,FALSE))</f>
        <v/>
      </c>
      <c r="Z77" s="2"/>
      <c r="AB77" s="22"/>
      <c r="AD77" s="2"/>
      <c r="AI77" s="42"/>
    </row>
    <row r="78" spans="1:35">
      <c r="A78" s="36"/>
      <c r="B78" s="36"/>
      <c r="C78" s="181" t="str">
        <f>$C$38</f>
        <v>年　　月　　日</v>
      </c>
      <c r="D78" s="181"/>
      <c r="E78" s="36"/>
      <c r="F78" s="36"/>
      <c r="G78" s="36"/>
      <c r="H78" s="36"/>
      <c r="I78" s="36"/>
      <c r="J78" s="36"/>
      <c r="K78" s="36"/>
      <c r="L78" s="36"/>
      <c r="M78" s="36"/>
      <c r="N78" s="36"/>
      <c r="T78" s="1" t="str">
        <f>IF($S78="","",VLOOKUP($S78,'(種目・作業用)'!$A$2:$D$77,2,FALSE))</f>
        <v/>
      </c>
      <c r="U78" s="1" t="str">
        <f>IF($S78="","",VLOOKUP($S78,'(種目・作業用)'!$A$2:$D$77,3,FALSE))</f>
        <v/>
      </c>
      <c r="V78" s="1" t="str">
        <f>IF($S78="","",VLOOKUP($S78,'(種目・作業用)'!$A$2:$D$77,4,FALSE))</f>
        <v/>
      </c>
      <c r="Z78" s="2"/>
      <c r="AB78" s="22"/>
      <c r="AD78" s="2"/>
      <c r="AI78" s="42"/>
    </row>
    <row r="79" spans="1:35" ht="22.5" customHeight="1">
      <c r="A79" s="36"/>
      <c r="B79" s="36"/>
      <c r="C79" s="36"/>
      <c r="D79" s="36"/>
      <c r="E79" s="36"/>
      <c r="F79" s="140">
        <f>$F$39</f>
        <v>0</v>
      </c>
      <c r="G79" s="140"/>
      <c r="H79" s="140"/>
      <c r="I79" s="140"/>
      <c r="J79" s="140"/>
      <c r="K79" s="140"/>
      <c r="L79" s="140"/>
      <c r="M79" s="140"/>
      <c r="N79" s="36"/>
      <c r="T79" s="1" t="str">
        <f>IF($S79="","",VLOOKUP($S79,'(種目・作業用)'!$A$2:$D$77,2,FALSE))</f>
        <v/>
      </c>
      <c r="U79" s="1" t="str">
        <f>IF($S79="","",VLOOKUP($S79,'(種目・作業用)'!$A$2:$D$77,3,FALSE))</f>
        <v/>
      </c>
      <c r="V79" s="1" t="str">
        <f>IF($S79="","",VLOOKUP($S79,'(種目・作業用)'!$A$2:$D$77,4,FALSE))</f>
        <v/>
      </c>
      <c r="Z79" s="2"/>
      <c r="AB79" s="22"/>
      <c r="AD79" s="2"/>
      <c r="AI79" s="42"/>
    </row>
    <row r="80" spans="1:35" ht="22.5" customHeight="1">
      <c r="A80" s="36"/>
      <c r="B80" s="36"/>
      <c r="C80" s="36"/>
      <c r="D80" s="36"/>
      <c r="E80" s="36"/>
      <c r="F80" s="36"/>
      <c r="G80" s="55" t="s">
        <v>18</v>
      </c>
      <c r="H80" s="135">
        <f>$H$40</f>
        <v>0</v>
      </c>
      <c r="I80" s="135"/>
      <c r="J80" s="135"/>
      <c r="K80" s="135"/>
      <c r="L80" s="135"/>
      <c r="M80" s="56" t="s">
        <v>14</v>
      </c>
      <c r="N80" s="36"/>
      <c r="T80" s="1" t="str">
        <f>IF($S80="","",VLOOKUP($S80,'(種目・作業用)'!$A$2:$D$77,2,FALSE))</f>
        <v/>
      </c>
      <c r="U80" s="1" t="str">
        <f>IF($S80="","",VLOOKUP($S80,'(種目・作業用)'!$A$2:$D$77,3,FALSE))</f>
        <v/>
      </c>
      <c r="V80" s="1" t="str">
        <f>IF($S80="","",VLOOKUP($S80,'(種目・作業用)'!$A$2:$D$77,4,FALSE))</f>
        <v/>
      </c>
      <c r="Z80" s="2"/>
      <c r="AB80" s="22"/>
      <c r="AD80" s="2"/>
      <c r="AI80" s="42"/>
    </row>
    <row r="81" spans="1:35" ht="57" customHeight="1">
      <c r="A81" s="138" t="str">
        <f t="shared" ref="A81" si="29">$A$1</f>
        <v>山形陸上競技協会　第56回強化記録会　参加申込書（個人種目）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T81" s="1" t="str">
        <f>IF($S81="","",VLOOKUP($S81,'(種目・作業用)'!$A$2:$D$77,2,FALSE))</f>
        <v/>
      </c>
      <c r="U81" s="1" t="str">
        <f>IF($S81="","",VLOOKUP($S81,'(種目・作業用)'!$A$2:$D$77,3,FALSE))</f>
        <v/>
      </c>
      <c r="V81" s="1" t="str">
        <f>IF($S81="","",VLOOKUP($S81,'(種目・作業用)'!$A$2:$D$77,4,FALSE))</f>
        <v/>
      </c>
      <c r="Z81" s="2"/>
      <c r="AI81" s="42"/>
    </row>
    <row r="82" spans="1:35" ht="7.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T82" s="1" t="str">
        <f>IF($S82="","",VLOOKUP($S82,'(種目・作業用)'!$A$2:$D$77,2,FALSE))</f>
        <v/>
      </c>
      <c r="U82" s="1" t="str">
        <f>IF($S82="","",VLOOKUP($S82,'(種目・作業用)'!$A$2:$D$77,3,FALSE))</f>
        <v/>
      </c>
      <c r="V82" s="1" t="str">
        <f>IF($S82="","",VLOOKUP($S82,'(種目・作業用)'!$A$2:$D$77,4,FALSE))</f>
        <v/>
      </c>
      <c r="Z82" s="2"/>
      <c r="AB82" s="22"/>
      <c r="AD82" s="2"/>
      <c r="AI82" s="42"/>
    </row>
    <row r="83" spans="1:35" ht="22.5" customHeight="1">
      <c r="A83" s="156" t="s">
        <v>0</v>
      </c>
      <c r="B83" s="147"/>
      <c r="C83" s="157">
        <f>$C$3</f>
        <v>0</v>
      </c>
      <c r="D83" s="157"/>
      <c r="E83" s="157"/>
      <c r="F83" s="157"/>
      <c r="G83" s="157"/>
      <c r="H83" s="147" t="s">
        <v>12</v>
      </c>
      <c r="I83" s="147"/>
      <c r="J83" s="141">
        <f>$J$3</f>
        <v>0</v>
      </c>
      <c r="K83" s="141"/>
      <c r="L83" s="141"/>
      <c r="M83" s="141"/>
      <c r="N83" s="142"/>
      <c r="P83" s="33" t="s">
        <v>7</v>
      </c>
      <c r="Q83" s="33">
        <f>COUNTIF(F87:F111,"男")</f>
        <v>0</v>
      </c>
      <c r="T83" s="1" t="str">
        <f>IF($S83="","",VLOOKUP($S83,'(種目・作業用)'!$A$2:$D$77,2,FALSE))</f>
        <v/>
      </c>
      <c r="U83" s="1" t="str">
        <f>IF($S83="","",VLOOKUP($S83,'(種目・作業用)'!$A$2:$D$77,3,FALSE))</f>
        <v/>
      </c>
      <c r="V83" s="1" t="str">
        <f>IF($S83="","",VLOOKUP($S83,'(種目・作業用)'!$A$2:$D$77,4,FALSE))</f>
        <v/>
      </c>
      <c r="Z83" s="2"/>
      <c r="AB83" s="22"/>
      <c r="AD83" s="2"/>
      <c r="AI83" s="42"/>
    </row>
    <row r="84" spans="1:35" ht="22.5" customHeight="1">
      <c r="A84" s="143" t="s">
        <v>13</v>
      </c>
      <c r="B84" s="144"/>
      <c r="C84" s="148">
        <f>$C$4</f>
        <v>0</v>
      </c>
      <c r="D84" s="148"/>
      <c r="E84" s="148"/>
      <c r="F84" s="148"/>
      <c r="G84" s="148"/>
      <c r="H84" s="149" t="s">
        <v>17</v>
      </c>
      <c r="I84" s="149"/>
      <c r="J84" s="160">
        <f>$J$4</f>
        <v>0</v>
      </c>
      <c r="K84" s="160"/>
      <c r="L84" s="160"/>
      <c r="M84" s="160"/>
      <c r="N84" s="161"/>
      <c r="P84" s="33" t="s">
        <v>8</v>
      </c>
      <c r="Q84" s="33">
        <f>COUNTIF(F87:F111,"女")</f>
        <v>0</v>
      </c>
      <c r="T84" s="1" t="str">
        <f>IF($S84="","",VLOOKUP($S84,'(種目・作業用)'!$A$2:$D$77,2,FALSE))</f>
        <v/>
      </c>
      <c r="U84" s="1" t="str">
        <f>IF($S84="","",VLOOKUP($S84,'(種目・作業用)'!$A$2:$D$77,3,FALSE))</f>
        <v/>
      </c>
      <c r="V84" s="1" t="str">
        <f>IF($S84="","",VLOOKUP($S84,'(種目・作業用)'!$A$2:$D$77,4,FALSE))</f>
        <v/>
      </c>
      <c r="Z84" s="2"/>
      <c r="AB84" s="22"/>
      <c r="AD84" s="2"/>
      <c r="AI84" s="42"/>
    </row>
    <row r="85" spans="1:35" ht="17.25" customHeight="1">
      <c r="A85" s="150"/>
      <c r="B85" s="145" t="s">
        <v>1</v>
      </c>
      <c r="C85" s="145" t="s">
        <v>2</v>
      </c>
      <c r="D85" s="145"/>
      <c r="E85" s="145" t="s">
        <v>3</v>
      </c>
      <c r="F85" s="145" t="s">
        <v>4</v>
      </c>
      <c r="G85" s="152" t="s">
        <v>564</v>
      </c>
      <c r="H85" s="153"/>
      <c r="I85" s="145" t="s">
        <v>9</v>
      </c>
      <c r="J85" s="145"/>
      <c r="K85" s="145"/>
      <c r="L85" s="145"/>
      <c r="M85" s="145"/>
      <c r="N85" s="158" t="s">
        <v>6</v>
      </c>
      <c r="T85" s="1" t="str">
        <f>IF($S85="","",VLOOKUP($S85,'(種目・作業用)'!$A$2:$D$77,2,FALSE))</f>
        <v/>
      </c>
      <c r="U85" s="1" t="str">
        <f>IF($S85="","",VLOOKUP($S85,'(種目・作業用)'!$A$2:$D$77,3,FALSE))</f>
        <v/>
      </c>
      <c r="V85" s="1" t="str">
        <f>IF($S85="","",VLOOKUP($S85,'(種目・作業用)'!$A$2:$D$77,4,FALSE))</f>
        <v/>
      </c>
      <c r="Z85" s="2"/>
      <c r="AB85" s="22"/>
      <c r="AD85" s="2"/>
      <c r="AI85" s="42"/>
    </row>
    <row r="86" spans="1:35" ht="17.25" customHeight="1" thickBot="1">
      <c r="A86" s="151"/>
      <c r="B86" s="146"/>
      <c r="C86" s="41" t="s">
        <v>11</v>
      </c>
      <c r="D86" s="41" t="s">
        <v>10</v>
      </c>
      <c r="E86" s="146"/>
      <c r="F86" s="146"/>
      <c r="G86" s="154"/>
      <c r="H86" s="155"/>
      <c r="I86" s="146"/>
      <c r="J86" s="146"/>
      <c r="K86" s="146"/>
      <c r="L86" s="146"/>
      <c r="M86" s="146"/>
      <c r="N86" s="159"/>
      <c r="T86" s="1" t="str">
        <f>IF($S86="","",VLOOKUP($S86,'(種目・作業用)'!$A$2:$D$77,2,FALSE))</f>
        <v/>
      </c>
      <c r="U86" s="1" t="str">
        <f>IF($S86="","",VLOOKUP($S86,'(種目・作業用)'!$A$2:$D$77,3,FALSE))</f>
        <v/>
      </c>
      <c r="V86" s="1" t="str">
        <f>IF($S86="","",VLOOKUP($S86,'(種目・作業用)'!$A$2:$D$77,4,FALSE))</f>
        <v/>
      </c>
      <c r="Z86" s="2"/>
      <c r="AB86" s="22"/>
      <c r="AD86" s="2"/>
      <c r="AI86" s="42"/>
    </row>
    <row r="87" spans="1:35" ht="22.5" customHeight="1" thickTop="1">
      <c r="A87" s="43">
        <v>51</v>
      </c>
      <c r="B87" s="7"/>
      <c r="C87" s="7"/>
      <c r="D87" s="7"/>
      <c r="E87" s="7"/>
      <c r="F87" s="7"/>
      <c r="G87" s="136"/>
      <c r="H87" s="137"/>
      <c r="I87" s="8"/>
      <c r="J87" s="9"/>
      <c r="K87" s="9"/>
      <c r="L87" s="9"/>
      <c r="M87" s="10"/>
      <c r="N87" s="11"/>
      <c r="R87" s="2" t="str">
        <f>IF(ISBLANK(B87),"",VLOOKUP(CONCATENATE($AB$4,F87),$R$202:$S$211,2,FALSE)+B87*100)</f>
        <v/>
      </c>
      <c r="S87" s="23" t="str">
        <f>IF(ISBLANK(G87),"",G87)</f>
        <v/>
      </c>
      <c r="T87" s="1" t="str">
        <f t="shared" ref="T87:T111" si="30">IF($S87="","",VLOOKUP($S87,種目,2,FALSE))</f>
        <v/>
      </c>
      <c r="U87" s="1" t="str">
        <f t="shared" ref="U87:U111" si="31">IF($S87="","",VLOOKUP($S87,種目,3,FALSE))</f>
        <v/>
      </c>
      <c r="V87" s="1" t="str">
        <f t="shared" ref="V87:V111" si="32">IF($S87="","",VLOOKUP($S87,種目,4,FALSE))</f>
        <v/>
      </c>
      <c r="W87" s="24" t="str">
        <f>IF(ISNUMBER(R87),IF(LEN(I87)=2,CONCATENATE("0",I87,K87,M87),IF(LEN(I87)=1,CONCATENATE("00",I87,K87,M87),CONCATENATE("000",K87,M87))),"")</f>
        <v/>
      </c>
      <c r="X87" s="2" t="str">
        <f>IF(W87="000",V87,CONCATENATE(V87," ",W87))</f>
        <v xml:space="preserve"> </v>
      </c>
      <c r="Y87" s="2" t="str">
        <f>IF(ISBLANK(B87),"",B87)</f>
        <v/>
      </c>
      <c r="Z87" s="2" t="str">
        <f t="shared" ref="Z87:Z135" si="33">IF(ISNUMBER(Y87),IF(ISBLANK(E87),AI87,CONCATENATE(AI87,"(",E87,")")),"")</f>
        <v/>
      </c>
      <c r="AA87" s="2" t="str">
        <f>IF(ISNUMBER(Y87),D87,"")</f>
        <v/>
      </c>
      <c r="AB87" s="3" t="str">
        <f t="shared" ref="AB87:AB111" si="34">IF(ISNUMBER(Y87),VLOOKUP(AG87,$AG$201:$AH$246,2,FALSE),"")</f>
        <v/>
      </c>
      <c r="AC87" s="2" t="str">
        <f>IF(ISNUMBER(Y87),$AC$4,"")</f>
        <v/>
      </c>
      <c r="AD87" s="2" t="str">
        <f>IF(ISBLANK(F87),"",IF(F87="男",1,2))</f>
        <v/>
      </c>
      <c r="AE87" s="2"/>
      <c r="AF87" s="2" t="str">
        <f>IF(ISNUMBER(Y87),$AA$4,"")</f>
        <v/>
      </c>
      <c r="AG87" s="44" t="s">
        <v>590</v>
      </c>
      <c r="AI87" s="42" t="str">
        <f t="shared" ref="AI87:AI111" si="35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>
      <c r="A88" s="45">
        <v>52</v>
      </c>
      <c r="B88" s="12"/>
      <c r="C88" s="12"/>
      <c r="D88" s="12"/>
      <c r="E88" s="7"/>
      <c r="F88" s="7"/>
      <c r="G88" s="136"/>
      <c r="H88" s="137"/>
      <c r="I88" s="13"/>
      <c r="J88" s="14"/>
      <c r="K88" s="14"/>
      <c r="L88" s="14"/>
      <c r="M88" s="15"/>
      <c r="N88" s="11"/>
      <c r="R88" s="2" t="str">
        <f t="shared" ref="R88:R111" si="36">IF(ISBLANK(B88),"",VLOOKUP(CONCATENATE($AB$4,F88),$R$202:$S$211,2,FALSE)+B88*100)</f>
        <v/>
      </c>
      <c r="S88" s="23" t="str">
        <f t="shared" ref="S88:S111" si="37">IF(ISBLANK(G88),"",G88)</f>
        <v/>
      </c>
      <c r="T88" s="1" t="str">
        <f t="shared" si="30"/>
        <v/>
      </c>
      <c r="U88" s="1" t="str">
        <f t="shared" si="31"/>
        <v/>
      </c>
      <c r="V88" s="1" t="str">
        <f t="shared" si="32"/>
        <v/>
      </c>
      <c r="W88" s="24" t="str">
        <f t="shared" ref="W88:W111" si="38">IF(ISNUMBER(R88),IF(LEN(I88)=2,CONCATENATE("0",I88,K88,M88),IF(LEN(I88)=1,CONCATENATE("00",I88,K88,M88),CONCATENATE("000",K88,M88))),"")</f>
        <v/>
      </c>
      <c r="X88" s="2" t="str">
        <f t="shared" ref="X88:X111" si="39">IF(W88="000",V88,CONCATENATE(V88," ",W88))</f>
        <v xml:space="preserve"> </v>
      </c>
      <c r="Y88" s="2" t="str">
        <f t="shared" ref="Y88:Y111" si="40">IF(ISBLANK(B88),"",B88)</f>
        <v/>
      </c>
      <c r="Z88" s="2" t="str">
        <f t="shared" si="33"/>
        <v/>
      </c>
      <c r="AA88" s="2" t="str">
        <f t="shared" ref="AA88:AA111" si="41">IF(ISNUMBER(Y88),D88,"")</f>
        <v/>
      </c>
      <c r="AB88" s="3" t="str">
        <f t="shared" si="34"/>
        <v/>
      </c>
      <c r="AC88" s="2" t="str">
        <f t="shared" ref="AC88:AC111" si="42">IF(ISNUMBER(Y88),$AC$4,"")</f>
        <v/>
      </c>
      <c r="AD88" s="2" t="str">
        <f t="shared" ref="AD88:AD111" si="43">IF(ISBLANK(F88),"",IF(F88="男",1,2))</f>
        <v/>
      </c>
      <c r="AE88" s="2"/>
      <c r="AF88" s="2" t="str">
        <f t="shared" ref="AF88:AF111" si="44">IF(ISNUMBER(Y88),$AA$4,"")</f>
        <v/>
      </c>
      <c r="AG88" s="44" t="s">
        <v>590</v>
      </c>
      <c r="AI88" s="42" t="str">
        <f t="shared" si="35"/>
        <v>　</v>
      </c>
    </row>
    <row r="89" spans="1:35" ht="22.5" customHeight="1">
      <c r="A89" s="45">
        <v>53</v>
      </c>
      <c r="B89" s="12"/>
      <c r="C89" s="12"/>
      <c r="D89" s="12"/>
      <c r="E89" s="7"/>
      <c r="F89" s="7"/>
      <c r="G89" s="136"/>
      <c r="H89" s="137"/>
      <c r="I89" s="13"/>
      <c r="J89" s="14"/>
      <c r="K89" s="14"/>
      <c r="L89" s="14"/>
      <c r="M89" s="15"/>
      <c r="N89" s="11"/>
      <c r="R89" s="2" t="str">
        <f t="shared" si="36"/>
        <v/>
      </c>
      <c r="S89" s="23" t="str">
        <f t="shared" si="37"/>
        <v/>
      </c>
      <c r="T89" s="1" t="str">
        <f t="shared" si="30"/>
        <v/>
      </c>
      <c r="U89" s="1" t="str">
        <f t="shared" si="31"/>
        <v/>
      </c>
      <c r="V89" s="1" t="str">
        <f t="shared" si="32"/>
        <v/>
      </c>
      <c r="W89" s="24" t="str">
        <f t="shared" si="38"/>
        <v/>
      </c>
      <c r="X89" s="2" t="str">
        <f t="shared" si="39"/>
        <v xml:space="preserve"> </v>
      </c>
      <c r="Y89" s="2" t="str">
        <f t="shared" si="40"/>
        <v/>
      </c>
      <c r="Z89" s="2" t="str">
        <f t="shared" si="33"/>
        <v/>
      </c>
      <c r="AA89" s="2" t="str">
        <f t="shared" si="41"/>
        <v/>
      </c>
      <c r="AB89" s="3" t="str">
        <f t="shared" si="34"/>
        <v/>
      </c>
      <c r="AC89" s="2" t="str">
        <f t="shared" si="42"/>
        <v/>
      </c>
      <c r="AD89" s="2" t="str">
        <f t="shared" si="43"/>
        <v/>
      </c>
      <c r="AE89" s="2"/>
      <c r="AF89" s="2" t="str">
        <f t="shared" si="44"/>
        <v/>
      </c>
      <c r="AG89" s="44" t="s">
        <v>590</v>
      </c>
      <c r="AI89" s="42" t="str">
        <f t="shared" si="35"/>
        <v>　</v>
      </c>
    </row>
    <row r="90" spans="1:35" ht="22.5" customHeight="1">
      <c r="A90" s="45">
        <v>54</v>
      </c>
      <c r="B90" s="12"/>
      <c r="C90" s="12"/>
      <c r="D90" s="12"/>
      <c r="E90" s="7"/>
      <c r="F90" s="7"/>
      <c r="G90" s="136"/>
      <c r="H90" s="137"/>
      <c r="I90" s="13"/>
      <c r="J90" s="14"/>
      <c r="K90" s="14"/>
      <c r="L90" s="14"/>
      <c r="M90" s="15"/>
      <c r="N90" s="11"/>
      <c r="R90" s="2" t="str">
        <f t="shared" si="36"/>
        <v/>
      </c>
      <c r="S90" s="23" t="str">
        <f t="shared" si="37"/>
        <v/>
      </c>
      <c r="T90" s="1" t="str">
        <f t="shared" si="30"/>
        <v/>
      </c>
      <c r="U90" s="1" t="str">
        <f t="shared" si="31"/>
        <v/>
      </c>
      <c r="V90" s="1" t="str">
        <f t="shared" si="32"/>
        <v/>
      </c>
      <c r="W90" s="24" t="str">
        <f t="shared" si="38"/>
        <v/>
      </c>
      <c r="X90" s="2" t="str">
        <f t="shared" si="39"/>
        <v xml:space="preserve"> </v>
      </c>
      <c r="Y90" s="2" t="str">
        <f t="shared" si="40"/>
        <v/>
      </c>
      <c r="Z90" s="2" t="str">
        <f t="shared" si="33"/>
        <v/>
      </c>
      <c r="AA90" s="2" t="str">
        <f t="shared" si="41"/>
        <v/>
      </c>
      <c r="AB90" s="3" t="str">
        <f t="shared" si="34"/>
        <v/>
      </c>
      <c r="AC90" s="2" t="str">
        <f t="shared" si="42"/>
        <v/>
      </c>
      <c r="AD90" s="2" t="str">
        <f t="shared" si="43"/>
        <v/>
      </c>
      <c r="AE90" s="2"/>
      <c r="AF90" s="2" t="str">
        <f t="shared" si="44"/>
        <v/>
      </c>
      <c r="AG90" s="44" t="s">
        <v>590</v>
      </c>
      <c r="AI90" s="42" t="str">
        <f t="shared" si="35"/>
        <v>　</v>
      </c>
    </row>
    <row r="91" spans="1:35" ht="22.5" customHeight="1">
      <c r="A91" s="45">
        <v>55</v>
      </c>
      <c r="B91" s="12"/>
      <c r="C91" s="12"/>
      <c r="D91" s="12"/>
      <c r="E91" s="7"/>
      <c r="F91" s="7"/>
      <c r="G91" s="136"/>
      <c r="H91" s="137"/>
      <c r="I91" s="13"/>
      <c r="J91" s="14"/>
      <c r="K91" s="14"/>
      <c r="L91" s="14"/>
      <c r="M91" s="15"/>
      <c r="N91" s="11"/>
      <c r="R91" s="2" t="str">
        <f t="shared" si="36"/>
        <v/>
      </c>
      <c r="S91" s="23" t="str">
        <f t="shared" si="37"/>
        <v/>
      </c>
      <c r="T91" s="1" t="str">
        <f t="shared" si="30"/>
        <v/>
      </c>
      <c r="U91" s="1" t="str">
        <f t="shared" si="31"/>
        <v/>
      </c>
      <c r="V91" s="1" t="str">
        <f t="shared" si="32"/>
        <v/>
      </c>
      <c r="W91" s="24" t="str">
        <f t="shared" si="38"/>
        <v/>
      </c>
      <c r="X91" s="2" t="str">
        <f t="shared" si="39"/>
        <v xml:space="preserve"> </v>
      </c>
      <c r="Y91" s="2" t="str">
        <f t="shared" si="40"/>
        <v/>
      </c>
      <c r="Z91" s="2" t="str">
        <f t="shared" si="33"/>
        <v/>
      </c>
      <c r="AA91" s="2" t="str">
        <f t="shared" si="41"/>
        <v/>
      </c>
      <c r="AB91" s="3" t="str">
        <f t="shared" si="34"/>
        <v/>
      </c>
      <c r="AC91" s="2" t="str">
        <f t="shared" si="42"/>
        <v/>
      </c>
      <c r="AD91" s="2" t="str">
        <f t="shared" si="43"/>
        <v/>
      </c>
      <c r="AE91" s="2"/>
      <c r="AF91" s="2" t="str">
        <f t="shared" si="44"/>
        <v/>
      </c>
      <c r="AG91" s="44" t="s">
        <v>590</v>
      </c>
      <c r="AI91" s="42" t="str">
        <f t="shared" si="35"/>
        <v>　</v>
      </c>
    </row>
    <row r="92" spans="1:35" ht="22.5" customHeight="1">
      <c r="A92" s="45">
        <v>56</v>
      </c>
      <c r="B92" s="12"/>
      <c r="C92" s="12"/>
      <c r="D92" s="12"/>
      <c r="E92" s="7"/>
      <c r="F92" s="7"/>
      <c r="G92" s="136"/>
      <c r="H92" s="137"/>
      <c r="I92" s="13"/>
      <c r="J92" s="14"/>
      <c r="K92" s="14"/>
      <c r="L92" s="14"/>
      <c r="M92" s="15"/>
      <c r="N92" s="11"/>
      <c r="R92" s="2" t="str">
        <f t="shared" si="36"/>
        <v/>
      </c>
      <c r="S92" s="23" t="str">
        <f t="shared" si="37"/>
        <v/>
      </c>
      <c r="T92" s="1" t="str">
        <f t="shared" si="30"/>
        <v/>
      </c>
      <c r="U92" s="1" t="str">
        <f t="shared" si="31"/>
        <v/>
      </c>
      <c r="V92" s="1" t="str">
        <f t="shared" si="32"/>
        <v/>
      </c>
      <c r="W92" s="24" t="str">
        <f t="shared" si="38"/>
        <v/>
      </c>
      <c r="X92" s="2" t="str">
        <f t="shared" si="39"/>
        <v xml:space="preserve"> </v>
      </c>
      <c r="Y92" s="2" t="str">
        <f t="shared" si="40"/>
        <v/>
      </c>
      <c r="Z92" s="2" t="str">
        <f t="shared" si="33"/>
        <v/>
      </c>
      <c r="AA92" s="2" t="str">
        <f t="shared" si="41"/>
        <v/>
      </c>
      <c r="AB92" s="3" t="str">
        <f t="shared" si="34"/>
        <v/>
      </c>
      <c r="AC92" s="2" t="str">
        <f t="shared" si="42"/>
        <v/>
      </c>
      <c r="AD92" s="2" t="str">
        <f t="shared" si="43"/>
        <v/>
      </c>
      <c r="AE92" s="2"/>
      <c r="AF92" s="2" t="str">
        <f t="shared" si="44"/>
        <v/>
      </c>
      <c r="AG92" s="44" t="s">
        <v>590</v>
      </c>
      <c r="AI92" s="42" t="str">
        <f t="shared" si="35"/>
        <v>　</v>
      </c>
    </row>
    <row r="93" spans="1:35" ht="22.5" customHeight="1">
      <c r="A93" s="45">
        <v>57</v>
      </c>
      <c r="B93" s="12"/>
      <c r="C93" s="12"/>
      <c r="D93" s="12"/>
      <c r="E93" s="7"/>
      <c r="F93" s="7"/>
      <c r="G93" s="136"/>
      <c r="H93" s="137"/>
      <c r="I93" s="13"/>
      <c r="J93" s="14"/>
      <c r="K93" s="14"/>
      <c r="L93" s="14"/>
      <c r="M93" s="15"/>
      <c r="N93" s="11"/>
      <c r="R93" s="2" t="str">
        <f t="shared" si="36"/>
        <v/>
      </c>
      <c r="S93" s="23" t="str">
        <f t="shared" si="37"/>
        <v/>
      </c>
      <c r="T93" s="1" t="str">
        <f t="shared" si="30"/>
        <v/>
      </c>
      <c r="U93" s="1" t="str">
        <f t="shared" si="31"/>
        <v/>
      </c>
      <c r="V93" s="1" t="str">
        <f t="shared" si="32"/>
        <v/>
      </c>
      <c r="W93" s="24" t="str">
        <f t="shared" si="38"/>
        <v/>
      </c>
      <c r="X93" s="2" t="str">
        <f t="shared" si="39"/>
        <v xml:space="preserve"> </v>
      </c>
      <c r="Y93" s="2" t="str">
        <f t="shared" si="40"/>
        <v/>
      </c>
      <c r="Z93" s="2" t="str">
        <f t="shared" si="33"/>
        <v/>
      </c>
      <c r="AA93" s="2" t="str">
        <f t="shared" si="41"/>
        <v/>
      </c>
      <c r="AB93" s="3" t="str">
        <f t="shared" si="34"/>
        <v/>
      </c>
      <c r="AC93" s="2" t="str">
        <f t="shared" si="42"/>
        <v/>
      </c>
      <c r="AD93" s="2" t="str">
        <f t="shared" si="43"/>
        <v/>
      </c>
      <c r="AE93" s="2"/>
      <c r="AF93" s="2" t="str">
        <f t="shared" si="44"/>
        <v/>
      </c>
      <c r="AG93" s="44" t="s">
        <v>590</v>
      </c>
      <c r="AI93" s="42" t="str">
        <f t="shared" si="35"/>
        <v>　</v>
      </c>
    </row>
    <row r="94" spans="1:35" ht="22.5" customHeight="1">
      <c r="A94" s="45">
        <v>58</v>
      </c>
      <c r="B94" s="12"/>
      <c r="C94" s="12"/>
      <c r="D94" s="12"/>
      <c r="E94" s="7"/>
      <c r="F94" s="7"/>
      <c r="G94" s="136"/>
      <c r="H94" s="137"/>
      <c r="I94" s="13"/>
      <c r="J94" s="14"/>
      <c r="K94" s="14"/>
      <c r="L94" s="14"/>
      <c r="M94" s="15"/>
      <c r="N94" s="11"/>
      <c r="R94" s="2" t="str">
        <f t="shared" si="36"/>
        <v/>
      </c>
      <c r="S94" s="23" t="str">
        <f t="shared" si="37"/>
        <v/>
      </c>
      <c r="T94" s="1" t="str">
        <f t="shared" si="30"/>
        <v/>
      </c>
      <c r="U94" s="1" t="str">
        <f t="shared" si="31"/>
        <v/>
      </c>
      <c r="V94" s="1" t="str">
        <f t="shared" si="32"/>
        <v/>
      </c>
      <c r="W94" s="24" t="str">
        <f t="shared" si="38"/>
        <v/>
      </c>
      <c r="X94" s="2" t="str">
        <f t="shared" si="39"/>
        <v xml:space="preserve"> </v>
      </c>
      <c r="Y94" s="2" t="str">
        <f t="shared" si="40"/>
        <v/>
      </c>
      <c r="Z94" s="2" t="str">
        <f t="shared" si="33"/>
        <v/>
      </c>
      <c r="AA94" s="2" t="str">
        <f t="shared" si="41"/>
        <v/>
      </c>
      <c r="AB94" s="3" t="str">
        <f t="shared" si="34"/>
        <v/>
      </c>
      <c r="AC94" s="2" t="str">
        <f t="shared" si="42"/>
        <v/>
      </c>
      <c r="AD94" s="2" t="str">
        <f t="shared" si="43"/>
        <v/>
      </c>
      <c r="AE94" s="2"/>
      <c r="AF94" s="2" t="str">
        <f t="shared" si="44"/>
        <v/>
      </c>
      <c r="AG94" s="44" t="s">
        <v>590</v>
      </c>
      <c r="AI94" s="42" t="str">
        <f t="shared" si="35"/>
        <v>　</v>
      </c>
    </row>
    <row r="95" spans="1:35" ht="22.5" customHeight="1">
      <c r="A95" s="45">
        <v>59</v>
      </c>
      <c r="B95" s="12"/>
      <c r="C95" s="12"/>
      <c r="D95" s="12"/>
      <c r="E95" s="7"/>
      <c r="F95" s="7"/>
      <c r="G95" s="136"/>
      <c r="H95" s="137"/>
      <c r="I95" s="13"/>
      <c r="J95" s="14"/>
      <c r="K95" s="14"/>
      <c r="L95" s="14"/>
      <c r="M95" s="15"/>
      <c r="N95" s="11"/>
      <c r="R95" s="2" t="str">
        <f t="shared" si="36"/>
        <v/>
      </c>
      <c r="S95" s="23" t="str">
        <f t="shared" si="37"/>
        <v/>
      </c>
      <c r="T95" s="1" t="str">
        <f t="shared" si="30"/>
        <v/>
      </c>
      <c r="U95" s="1" t="str">
        <f t="shared" si="31"/>
        <v/>
      </c>
      <c r="V95" s="1" t="str">
        <f t="shared" si="32"/>
        <v/>
      </c>
      <c r="W95" s="24" t="str">
        <f t="shared" si="38"/>
        <v/>
      </c>
      <c r="X95" s="2" t="str">
        <f t="shared" si="39"/>
        <v xml:space="preserve"> </v>
      </c>
      <c r="Y95" s="2" t="str">
        <f t="shared" si="40"/>
        <v/>
      </c>
      <c r="Z95" s="2" t="str">
        <f t="shared" si="33"/>
        <v/>
      </c>
      <c r="AA95" s="2" t="str">
        <f t="shared" si="41"/>
        <v/>
      </c>
      <c r="AB95" s="3" t="str">
        <f t="shared" si="34"/>
        <v/>
      </c>
      <c r="AC95" s="2" t="str">
        <f t="shared" si="42"/>
        <v/>
      </c>
      <c r="AD95" s="2" t="str">
        <f t="shared" si="43"/>
        <v/>
      </c>
      <c r="AE95" s="2"/>
      <c r="AF95" s="2" t="str">
        <f t="shared" si="44"/>
        <v/>
      </c>
      <c r="AG95" s="44" t="s">
        <v>590</v>
      </c>
      <c r="AI95" s="42" t="str">
        <f t="shared" si="35"/>
        <v>　</v>
      </c>
    </row>
    <row r="96" spans="1:35" ht="22.5" customHeight="1">
      <c r="A96" s="45">
        <v>60</v>
      </c>
      <c r="B96" s="12"/>
      <c r="C96" s="12"/>
      <c r="D96" s="12"/>
      <c r="E96" s="7"/>
      <c r="F96" s="7"/>
      <c r="G96" s="136"/>
      <c r="H96" s="137"/>
      <c r="I96" s="13"/>
      <c r="J96" s="14"/>
      <c r="K96" s="14"/>
      <c r="L96" s="14"/>
      <c r="M96" s="15"/>
      <c r="N96" s="11"/>
      <c r="R96" s="2" t="str">
        <f t="shared" si="36"/>
        <v/>
      </c>
      <c r="S96" s="23" t="str">
        <f t="shared" si="37"/>
        <v/>
      </c>
      <c r="T96" s="1" t="str">
        <f t="shared" si="30"/>
        <v/>
      </c>
      <c r="U96" s="1" t="str">
        <f t="shared" si="31"/>
        <v/>
      </c>
      <c r="V96" s="1" t="str">
        <f t="shared" si="32"/>
        <v/>
      </c>
      <c r="W96" s="24" t="str">
        <f t="shared" si="38"/>
        <v/>
      </c>
      <c r="X96" s="2" t="str">
        <f t="shared" si="39"/>
        <v xml:space="preserve"> </v>
      </c>
      <c r="Y96" s="2" t="str">
        <f t="shared" si="40"/>
        <v/>
      </c>
      <c r="Z96" s="2" t="str">
        <f t="shared" si="33"/>
        <v/>
      </c>
      <c r="AA96" s="2" t="str">
        <f t="shared" si="41"/>
        <v/>
      </c>
      <c r="AB96" s="3" t="str">
        <f t="shared" si="34"/>
        <v/>
      </c>
      <c r="AC96" s="2" t="str">
        <f t="shared" si="42"/>
        <v/>
      </c>
      <c r="AD96" s="2" t="str">
        <f t="shared" si="43"/>
        <v/>
      </c>
      <c r="AE96" s="2"/>
      <c r="AF96" s="2" t="str">
        <f t="shared" si="44"/>
        <v/>
      </c>
      <c r="AG96" s="44" t="s">
        <v>590</v>
      </c>
      <c r="AI96" s="42" t="str">
        <f t="shared" si="35"/>
        <v>　</v>
      </c>
    </row>
    <row r="97" spans="1:35" ht="22.5" customHeight="1">
      <c r="A97" s="45">
        <v>61</v>
      </c>
      <c r="B97" s="12"/>
      <c r="C97" s="12"/>
      <c r="D97" s="12"/>
      <c r="E97" s="7"/>
      <c r="F97" s="7"/>
      <c r="G97" s="136"/>
      <c r="H97" s="137"/>
      <c r="I97" s="13"/>
      <c r="J97" s="14"/>
      <c r="K97" s="14"/>
      <c r="L97" s="14"/>
      <c r="M97" s="15"/>
      <c r="N97" s="11"/>
      <c r="R97" s="2" t="str">
        <f t="shared" si="36"/>
        <v/>
      </c>
      <c r="S97" s="23" t="str">
        <f t="shared" si="37"/>
        <v/>
      </c>
      <c r="T97" s="1" t="str">
        <f t="shared" si="30"/>
        <v/>
      </c>
      <c r="U97" s="1" t="str">
        <f t="shared" si="31"/>
        <v/>
      </c>
      <c r="V97" s="1" t="str">
        <f t="shared" si="32"/>
        <v/>
      </c>
      <c r="W97" s="24" t="str">
        <f t="shared" si="38"/>
        <v/>
      </c>
      <c r="X97" s="2" t="str">
        <f t="shared" si="39"/>
        <v xml:space="preserve"> </v>
      </c>
      <c r="Y97" s="2" t="str">
        <f t="shared" si="40"/>
        <v/>
      </c>
      <c r="Z97" s="2" t="str">
        <f t="shared" si="33"/>
        <v/>
      </c>
      <c r="AA97" s="2" t="str">
        <f t="shared" si="41"/>
        <v/>
      </c>
      <c r="AB97" s="3" t="str">
        <f t="shared" si="34"/>
        <v/>
      </c>
      <c r="AC97" s="2" t="str">
        <f t="shared" si="42"/>
        <v/>
      </c>
      <c r="AD97" s="2" t="str">
        <f t="shared" si="43"/>
        <v/>
      </c>
      <c r="AE97" s="2"/>
      <c r="AF97" s="2" t="str">
        <f t="shared" si="44"/>
        <v/>
      </c>
      <c r="AG97" s="44" t="s">
        <v>590</v>
      </c>
      <c r="AI97" s="42" t="str">
        <f t="shared" si="35"/>
        <v>　</v>
      </c>
    </row>
    <row r="98" spans="1:35" ht="22.5" customHeight="1">
      <c r="A98" s="45">
        <v>62</v>
      </c>
      <c r="B98" s="12"/>
      <c r="C98" s="12"/>
      <c r="D98" s="12"/>
      <c r="E98" s="7"/>
      <c r="F98" s="7"/>
      <c r="G98" s="136"/>
      <c r="H98" s="137"/>
      <c r="I98" s="13"/>
      <c r="J98" s="14"/>
      <c r="K98" s="14"/>
      <c r="L98" s="14"/>
      <c r="M98" s="15"/>
      <c r="N98" s="11"/>
      <c r="R98" s="2" t="str">
        <f t="shared" si="36"/>
        <v/>
      </c>
      <c r="S98" s="23" t="str">
        <f t="shared" si="37"/>
        <v/>
      </c>
      <c r="T98" s="1" t="str">
        <f t="shared" si="30"/>
        <v/>
      </c>
      <c r="U98" s="1" t="str">
        <f t="shared" si="31"/>
        <v/>
      </c>
      <c r="V98" s="1" t="str">
        <f t="shared" si="32"/>
        <v/>
      </c>
      <c r="W98" s="24" t="str">
        <f t="shared" si="38"/>
        <v/>
      </c>
      <c r="X98" s="2" t="str">
        <f t="shared" si="39"/>
        <v xml:space="preserve"> </v>
      </c>
      <c r="Y98" s="2" t="str">
        <f t="shared" si="40"/>
        <v/>
      </c>
      <c r="Z98" s="2" t="str">
        <f t="shared" si="33"/>
        <v/>
      </c>
      <c r="AA98" s="2" t="str">
        <f t="shared" si="41"/>
        <v/>
      </c>
      <c r="AB98" s="3" t="str">
        <f t="shared" si="34"/>
        <v/>
      </c>
      <c r="AC98" s="2" t="str">
        <f t="shared" si="42"/>
        <v/>
      </c>
      <c r="AD98" s="2" t="str">
        <f t="shared" si="43"/>
        <v/>
      </c>
      <c r="AE98" s="2"/>
      <c r="AF98" s="2" t="str">
        <f t="shared" si="44"/>
        <v/>
      </c>
      <c r="AG98" s="44" t="s">
        <v>590</v>
      </c>
      <c r="AI98" s="42" t="str">
        <f t="shared" si="35"/>
        <v>　</v>
      </c>
    </row>
    <row r="99" spans="1:35" ht="22.5" customHeight="1">
      <c r="A99" s="45">
        <v>63</v>
      </c>
      <c r="B99" s="12"/>
      <c r="C99" s="12"/>
      <c r="D99" s="12"/>
      <c r="E99" s="7"/>
      <c r="F99" s="7"/>
      <c r="G99" s="136"/>
      <c r="H99" s="137"/>
      <c r="I99" s="13"/>
      <c r="J99" s="14"/>
      <c r="K99" s="14"/>
      <c r="L99" s="14"/>
      <c r="M99" s="15"/>
      <c r="N99" s="11"/>
      <c r="R99" s="2" t="str">
        <f t="shared" si="36"/>
        <v/>
      </c>
      <c r="S99" s="23" t="str">
        <f t="shared" si="37"/>
        <v/>
      </c>
      <c r="T99" s="1" t="str">
        <f t="shared" si="30"/>
        <v/>
      </c>
      <c r="U99" s="1" t="str">
        <f t="shared" si="31"/>
        <v/>
      </c>
      <c r="V99" s="1" t="str">
        <f t="shared" si="32"/>
        <v/>
      </c>
      <c r="W99" s="24" t="str">
        <f t="shared" si="38"/>
        <v/>
      </c>
      <c r="X99" s="2" t="str">
        <f t="shared" si="39"/>
        <v xml:space="preserve"> </v>
      </c>
      <c r="Y99" s="2" t="str">
        <f t="shared" si="40"/>
        <v/>
      </c>
      <c r="Z99" s="2" t="str">
        <f t="shared" si="33"/>
        <v/>
      </c>
      <c r="AA99" s="2" t="str">
        <f t="shared" si="41"/>
        <v/>
      </c>
      <c r="AB99" s="3" t="str">
        <f t="shared" si="34"/>
        <v/>
      </c>
      <c r="AC99" s="2" t="str">
        <f t="shared" si="42"/>
        <v/>
      </c>
      <c r="AD99" s="2" t="str">
        <f t="shared" si="43"/>
        <v/>
      </c>
      <c r="AE99" s="2"/>
      <c r="AF99" s="2" t="str">
        <f t="shared" si="44"/>
        <v/>
      </c>
      <c r="AG99" s="44" t="s">
        <v>590</v>
      </c>
      <c r="AI99" s="42" t="str">
        <f t="shared" si="35"/>
        <v>　</v>
      </c>
    </row>
    <row r="100" spans="1:35" ht="22.5" customHeight="1">
      <c r="A100" s="45">
        <v>64</v>
      </c>
      <c r="B100" s="12"/>
      <c r="C100" s="12"/>
      <c r="D100" s="12"/>
      <c r="E100" s="7"/>
      <c r="F100" s="7"/>
      <c r="G100" s="136"/>
      <c r="H100" s="137"/>
      <c r="I100" s="13"/>
      <c r="J100" s="14"/>
      <c r="K100" s="14"/>
      <c r="L100" s="14"/>
      <c r="M100" s="15"/>
      <c r="N100" s="11"/>
      <c r="R100" s="2" t="str">
        <f t="shared" si="36"/>
        <v/>
      </c>
      <c r="S100" s="23" t="str">
        <f t="shared" si="37"/>
        <v/>
      </c>
      <c r="T100" s="1" t="str">
        <f t="shared" si="30"/>
        <v/>
      </c>
      <c r="U100" s="1" t="str">
        <f t="shared" si="31"/>
        <v/>
      </c>
      <c r="V100" s="1" t="str">
        <f t="shared" si="32"/>
        <v/>
      </c>
      <c r="W100" s="24" t="str">
        <f t="shared" si="38"/>
        <v/>
      </c>
      <c r="X100" s="2" t="str">
        <f t="shared" si="39"/>
        <v xml:space="preserve"> </v>
      </c>
      <c r="Y100" s="2" t="str">
        <f t="shared" si="40"/>
        <v/>
      </c>
      <c r="Z100" s="2" t="str">
        <f t="shared" si="33"/>
        <v/>
      </c>
      <c r="AA100" s="2" t="str">
        <f t="shared" si="41"/>
        <v/>
      </c>
      <c r="AB100" s="3" t="str">
        <f t="shared" si="34"/>
        <v/>
      </c>
      <c r="AC100" s="2" t="str">
        <f t="shared" si="42"/>
        <v/>
      </c>
      <c r="AD100" s="2" t="str">
        <f t="shared" si="43"/>
        <v/>
      </c>
      <c r="AE100" s="2"/>
      <c r="AF100" s="2" t="str">
        <f t="shared" si="44"/>
        <v/>
      </c>
      <c r="AG100" s="44" t="s">
        <v>590</v>
      </c>
      <c r="AI100" s="42" t="str">
        <f t="shared" si="35"/>
        <v>　</v>
      </c>
    </row>
    <row r="101" spans="1:35" ht="22.5" customHeight="1">
      <c r="A101" s="45">
        <v>65</v>
      </c>
      <c r="B101" s="12"/>
      <c r="C101" s="12"/>
      <c r="D101" s="12"/>
      <c r="E101" s="7"/>
      <c r="F101" s="7"/>
      <c r="G101" s="136"/>
      <c r="H101" s="137"/>
      <c r="I101" s="13"/>
      <c r="J101" s="14"/>
      <c r="K101" s="14"/>
      <c r="L101" s="14"/>
      <c r="M101" s="15"/>
      <c r="N101" s="11"/>
      <c r="R101" s="2" t="str">
        <f t="shared" si="36"/>
        <v/>
      </c>
      <c r="S101" s="23" t="str">
        <f t="shared" si="37"/>
        <v/>
      </c>
      <c r="T101" s="1" t="str">
        <f t="shared" si="30"/>
        <v/>
      </c>
      <c r="U101" s="1" t="str">
        <f t="shared" si="31"/>
        <v/>
      </c>
      <c r="V101" s="1" t="str">
        <f t="shared" si="32"/>
        <v/>
      </c>
      <c r="W101" s="24" t="str">
        <f t="shared" si="38"/>
        <v/>
      </c>
      <c r="X101" s="2" t="str">
        <f t="shared" si="39"/>
        <v xml:space="preserve"> </v>
      </c>
      <c r="Y101" s="2" t="str">
        <f t="shared" si="40"/>
        <v/>
      </c>
      <c r="Z101" s="2" t="str">
        <f t="shared" si="33"/>
        <v/>
      </c>
      <c r="AA101" s="2" t="str">
        <f t="shared" si="41"/>
        <v/>
      </c>
      <c r="AB101" s="3" t="str">
        <f t="shared" si="34"/>
        <v/>
      </c>
      <c r="AC101" s="2" t="str">
        <f t="shared" si="42"/>
        <v/>
      </c>
      <c r="AD101" s="2" t="str">
        <f t="shared" si="43"/>
        <v/>
      </c>
      <c r="AE101" s="2"/>
      <c r="AF101" s="2" t="str">
        <f t="shared" si="44"/>
        <v/>
      </c>
      <c r="AG101" s="44" t="s">
        <v>590</v>
      </c>
      <c r="AI101" s="42" t="str">
        <f t="shared" si="35"/>
        <v>　</v>
      </c>
    </row>
    <row r="102" spans="1:35" ht="22.5" customHeight="1">
      <c r="A102" s="45">
        <v>66</v>
      </c>
      <c r="B102" s="12"/>
      <c r="C102" s="12"/>
      <c r="D102" s="12"/>
      <c r="E102" s="7"/>
      <c r="F102" s="7"/>
      <c r="G102" s="136"/>
      <c r="H102" s="137"/>
      <c r="I102" s="13"/>
      <c r="J102" s="14"/>
      <c r="K102" s="14"/>
      <c r="L102" s="14"/>
      <c r="M102" s="15"/>
      <c r="N102" s="11"/>
      <c r="R102" s="2" t="str">
        <f t="shared" si="36"/>
        <v/>
      </c>
      <c r="S102" s="23" t="str">
        <f t="shared" si="37"/>
        <v/>
      </c>
      <c r="T102" s="1" t="str">
        <f t="shared" si="30"/>
        <v/>
      </c>
      <c r="U102" s="1" t="str">
        <f t="shared" si="31"/>
        <v/>
      </c>
      <c r="V102" s="1" t="str">
        <f t="shared" si="32"/>
        <v/>
      </c>
      <c r="W102" s="24" t="str">
        <f t="shared" si="38"/>
        <v/>
      </c>
      <c r="X102" s="2" t="str">
        <f t="shared" si="39"/>
        <v xml:space="preserve"> </v>
      </c>
      <c r="Y102" s="2" t="str">
        <f t="shared" si="40"/>
        <v/>
      </c>
      <c r="Z102" s="2" t="str">
        <f t="shared" si="33"/>
        <v/>
      </c>
      <c r="AA102" s="2" t="str">
        <f t="shared" si="41"/>
        <v/>
      </c>
      <c r="AB102" s="3" t="str">
        <f t="shared" si="34"/>
        <v/>
      </c>
      <c r="AC102" s="2" t="str">
        <f t="shared" si="42"/>
        <v/>
      </c>
      <c r="AD102" s="2" t="str">
        <f t="shared" si="43"/>
        <v/>
      </c>
      <c r="AE102" s="2"/>
      <c r="AF102" s="2" t="str">
        <f t="shared" si="44"/>
        <v/>
      </c>
      <c r="AG102" s="44" t="s">
        <v>590</v>
      </c>
      <c r="AI102" s="42" t="str">
        <f t="shared" si="35"/>
        <v>　</v>
      </c>
    </row>
    <row r="103" spans="1:35" ht="22.5" customHeight="1">
      <c r="A103" s="45">
        <v>67</v>
      </c>
      <c r="B103" s="12"/>
      <c r="C103" s="12"/>
      <c r="D103" s="12"/>
      <c r="E103" s="7"/>
      <c r="F103" s="7"/>
      <c r="G103" s="136"/>
      <c r="H103" s="137"/>
      <c r="I103" s="13"/>
      <c r="J103" s="14"/>
      <c r="K103" s="14"/>
      <c r="L103" s="14"/>
      <c r="M103" s="15"/>
      <c r="N103" s="11"/>
      <c r="R103" s="2" t="str">
        <f t="shared" si="36"/>
        <v/>
      </c>
      <c r="S103" s="23" t="str">
        <f t="shared" si="37"/>
        <v/>
      </c>
      <c r="T103" s="1" t="str">
        <f t="shared" si="30"/>
        <v/>
      </c>
      <c r="U103" s="1" t="str">
        <f t="shared" si="31"/>
        <v/>
      </c>
      <c r="V103" s="1" t="str">
        <f t="shared" si="32"/>
        <v/>
      </c>
      <c r="W103" s="24" t="str">
        <f t="shared" si="38"/>
        <v/>
      </c>
      <c r="X103" s="2" t="str">
        <f t="shared" si="39"/>
        <v xml:space="preserve"> </v>
      </c>
      <c r="Y103" s="2" t="str">
        <f t="shared" si="40"/>
        <v/>
      </c>
      <c r="Z103" s="2" t="str">
        <f t="shared" si="33"/>
        <v/>
      </c>
      <c r="AA103" s="2" t="str">
        <f t="shared" si="41"/>
        <v/>
      </c>
      <c r="AB103" s="3" t="str">
        <f t="shared" si="34"/>
        <v/>
      </c>
      <c r="AC103" s="2" t="str">
        <f t="shared" si="42"/>
        <v/>
      </c>
      <c r="AD103" s="2" t="str">
        <f t="shared" si="43"/>
        <v/>
      </c>
      <c r="AE103" s="2"/>
      <c r="AF103" s="2" t="str">
        <f t="shared" si="44"/>
        <v/>
      </c>
      <c r="AG103" s="44" t="s">
        <v>590</v>
      </c>
      <c r="AI103" s="42" t="str">
        <f t="shared" si="35"/>
        <v>　</v>
      </c>
    </row>
    <row r="104" spans="1:35" ht="22.5" customHeight="1">
      <c r="A104" s="45">
        <v>68</v>
      </c>
      <c r="B104" s="12"/>
      <c r="C104" s="12"/>
      <c r="D104" s="12"/>
      <c r="E104" s="7"/>
      <c r="F104" s="7"/>
      <c r="G104" s="136"/>
      <c r="H104" s="137"/>
      <c r="I104" s="13"/>
      <c r="J104" s="14"/>
      <c r="K104" s="14"/>
      <c r="L104" s="14"/>
      <c r="M104" s="15"/>
      <c r="N104" s="11"/>
      <c r="R104" s="2" t="str">
        <f t="shared" si="36"/>
        <v/>
      </c>
      <c r="S104" s="23" t="str">
        <f t="shared" si="37"/>
        <v/>
      </c>
      <c r="T104" s="1" t="str">
        <f t="shared" si="30"/>
        <v/>
      </c>
      <c r="U104" s="1" t="str">
        <f t="shared" si="31"/>
        <v/>
      </c>
      <c r="V104" s="1" t="str">
        <f t="shared" si="32"/>
        <v/>
      </c>
      <c r="W104" s="24" t="str">
        <f t="shared" si="38"/>
        <v/>
      </c>
      <c r="X104" s="2" t="str">
        <f t="shared" si="39"/>
        <v xml:space="preserve"> </v>
      </c>
      <c r="Y104" s="2" t="str">
        <f t="shared" si="40"/>
        <v/>
      </c>
      <c r="Z104" s="2" t="str">
        <f t="shared" si="33"/>
        <v/>
      </c>
      <c r="AA104" s="2" t="str">
        <f t="shared" si="41"/>
        <v/>
      </c>
      <c r="AB104" s="3" t="str">
        <f t="shared" si="34"/>
        <v/>
      </c>
      <c r="AC104" s="2" t="str">
        <f t="shared" si="42"/>
        <v/>
      </c>
      <c r="AD104" s="2" t="str">
        <f t="shared" si="43"/>
        <v/>
      </c>
      <c r="AE104" s="2"/>
      <c r="AF104" s="2" t="str">
        <f t="shared" si="44"/>
        <v/>
      </c>
      <c r="AG104" s="44" t="s">
        <v>590</v>
      </c>
      <c r="AI104" s="42" t="str">
        <f t="shared" si="35"/>
        <v>　</v>
      </c>
    </row>
    <row r="105" spans="1:35" ht="22.5" customHeight="1">
      <c r="A105" s="45">
        <v>69</v>
      </c>
      <c r="B105" s="12"/>
      <c r="C105" s="12"/>
      <c r="D105" s="12"/>
      <c r="E105" s="7"/>
      <c r="F105" s="7"/>
      <c r="G105" s="136"/>
      <c r="H105" s="137"/>
      <c r="I105" s="13"/>
      <c r="J105" s="14"/>
      <c r="K105" s="14"/>
      <c r="L105" s="14"/>
      <c r="M105" s="15"/>
      <c r="N105" s="11"/>
      <c r="R105" s="2" t="str">
        <f t="shared" si="36"/>
        <v/>
      </c>
      <c r="S105" s="23" t="str">
        <f t="shared" si="37"/>
        <v/>
      </c>
      <c r="T105" s="1" t="str">
        <f t="shared" si="30"/>
        <v/>
      </c>
      <c r="U105" s="1" t="str">
        <f t="shared" si="31"/>
        <v/>
      </c>
      <c r="V105" s="1" t="str">
        <f t="shared" si="32"/>
        <v/>
      </c>
      <c r="W105" s="24" t="str">
        <f t="shared" si="38"/>
        <v/>
      </c>
      <c r="X105" s="2" t="str">
        <f t="shared" si="39"/>
        <v xml:space="preserve"> </v>
      </c>
      <c r="Y105" s="2" t="str">
        <f t="shared" si="40"/>
        <v/>
      </c>
      <c r="Z105" s="2" t="str">
        <f t="shared" si="33"/>
        <v/>
      </c>
      <c r="AA105" s="2" t="str">
        <f t="shared" si="41"/>
        <v/>
      </c>
      <c r="AB105" s="3" t="str">
        <f t="shared" si="34"/>
        <v/>
      </c>
      <c r="AC105" s="2" t="str">
        <f t="shared" si="42"/>
        <v/>
      </c>
      <c r="AD105" s="2" t="str">
        <f t="shared" si="43"/>
        <v/>
      </c>
      <c r="AE105" s="2"/>
      <c r="AF105" s="2" t="str">
        <f t="shared" si="44"/>
        <v/>
      </c>
      <c r="AG105" s="44" t="s">
        <v>590</v>
      </c>
      <c r="AI105" s="42" t="str">
        <f t="shared" si="35"/>
        <v>　</v>
      </c>
    </row>
    <row r="106" spans="1:35" ht="22.5" customHeight="1">
      <c r="A106" s="45">
        <v>70</v>
      </c>
      <c r="B106" s="12"/>
      <c r="C106" s="12"/>
      <c r="D106" s="12"/>
      <c r="E106" s="7"/>
      <c r="F106" s="7"/>
      <c r="G106" s="136"/>
      <c r="H106" s="137"/>
      <c r="I106" s="13"/>
      <c r="J106" s="14"/>
      <c r="K106" s="14"/>
      <c r="L106" s="14"/>
      <c r="M106" s="15"/>
      <c r="N106" s="11"/>
      <c r="R106" s="2" t="str">
        <f t="shared" si="36"/>
        <v/>
      </c>
      <c r="S106" s="23" t="str">
        <f t="shared" si="37"/>
        <v/>
      </c>
      <c r="T106" s="1" t="str">
        <f t="shared" si="30"/>
        <v/>
      </c>
      <c r="U106" s="1" t="str">
        <f t="shared" si="31"/>
        <v/>
      </c>
      <c r="V106" s="1" t="str">
        <f t="shared" si="32"/>
        <v/>
      </c>
      <c r="W106" s="24" t="str">
        <f t="shared" si="38"/>
        <v/>
      </c>
      <c r="X106" s="2" t="str">
        <f t="shared" si="39"/>
        <v xml:space="preserve"> </v>
      </c>
      <c r="Y106" s="2" t="str">
        <f t="shared" si="40"/>
        <v/>
      </c>
      <c r="Z106" s="2" t="str">
        <f t="shared" si="33"/>
        <v/>
      </c>
      <c r="AA106" s="2" t="str">
        <f t="shared" si="41"/>
        <v/>
      </c>
      <c r="AB106" s="3" t="str">
        <f t="shared" si="34"/>
        <v/>
      </c>
      <c r="AC106" s="2" t="str">
        <f t="shared" si="42"/>
        <v/>
      </c>
      <c r="AD106" s="2" t="str">
        <f t="shared" si="43"/>
        <v/>
      </c>
      <c r="AE106" s="2"/>
      <c r="AF106" s="2" t="str">
        <f t="shared" si="44"/>
        <v/>
      </c>
      <c r="AG106" s="44" t="s">
        <v>590</v>
      </c>
      <c r="AI106" s="42" t="str">
        <f t="shared" si="35"/>
        <v>　</v>
      </c>
    </row>
    <row r="107" spans="1:35" ht="22.5" customHeight="1">
      <c r="A107" s="45">
        <v>71</v>
      </c>
      <c r="B107" s="12"/>
      <c r="C107" s="12"/>
      <c r="D107" s="12"/>
      <c r="E107" s="7"/>
      <c r="F107" s="7"/>
      <c r="G107" s="136"/>
      <c r="H107" s="137"/>
      <c r="I107" s="13"/>
      <c r="J107" s="14"/>
      <c r="K107" s="14"/>
      <c r="L107" s="14"/>
      <c r="M107" s="15"/>
      <c r="N107" s="11"/>
      <c r="R107" s="2" t="str">
        <f t="shared" si="36"/>
        <v/>
      </c>
      <c r="S107" s="23" t="str">
        <f t="shared" si="37"/>
        <v/>
      </c>
      <c r="T107" s="1" t="str">
        <f t="shared" si="30"/>
        <v/>
      </c>
      <c r="U107" s="1" t="str">
        <f t="shared" si="31"/>
        <v/>
      </c>
      <c r="V107" s="1" t="str">
        <f t="shared" si="32"/>
        <v/>
      </c>
      <c r="W107" s="24" t="str">
        <f t="shared" si="38"/>
        <v/>
      </c>
      <c r="X107" s="2" t="str">
        <f t="shared" si="39"/>
        <v xml:space="preserve"> </v>
      </c>
      <c r="Y107" s="2" t="str">
        <f t="shared" si="40"/>
        <v/>
      </c>
      <c r="Z107" s="2" t="str">
        <f t="shared" si="33"/>
        <v/>
      </c>
      <c r="AA107" s="2" t="str">
        <f t="shared" si="41"/>
        <v/>
      </c>
      <c r="AB107" s="3" t="str">
        <f t="shared" si="34"/>
        <v/>
      </c>
      <c r="AC107" s="2" t="str">
        <f t="shared" si="42"/>
        <v/>
      </c>
      <c r="AD107" s="2" t="str">
        <f t="shared" si="43"/>
        <v/>
      </c>
      <c r="AE107" s="2"/>
      <c r="AF107" s="2" t="str">
        <f t="shared" si="44"/>
        <v/>
      </c>
      <c r="AG107" s="44" t="s">
        <v>590</v>
      </c>
      <c r="AI107" s="42" t="str">
        <f t="shared" si="35"/>
        <v>　</v>
      </c>
    </row>
    <row r="108" spans="1:35" ht="22.5" customHeight="1">
      <c r="A108" s="45">
        <v>72</v>
      </c>
      <c r="B108" s="12"/>
      <c r="C108" s="12"/>
      <c r="D108" s="12"/>
      <c r="E108" s="7"/>
      <c r="F108" s="7"/>
      <c r="G108" s="136"/>
      <c r="H108" s="137"/>
      <c r="I108" s="13"/>
      <c r="J108" s="14"/>
      <c r="K108" s="14"/>
      <c r="L108" s="14"/>
      <c r="M108" s="15"/>
      <c r="N108" s="11"/>
      <c r="R108" s="2" t="str">
        <f t="shared" si="36"/>
        <v/>
      </c>
      <c r="S108" s="23" t="str">
        <f t="shared" si="37"/>
        <v/>
      </c>
      <c r="T108" s="1" t="str">
        <f t="shared" si="30"/>
        <v/>
      </c>
      <c r="U108" s="1" t="str">
        <f t="shared" si="31"/>
        <v/>
      </c>
      <c r="V108" s="1" t="str">
        <f t="shared" si="32"/>
        <v/>
      </c>
      <c r="W108" s="24" t="str">
        <f t="shared" si="38"/>
        <v/>
      </c>
      <c r="X108" s="2" t="str">
        <f t="shared" si="39"/>
        <v xml:space="preserve"> </v>
      </c>
      <c r="Y108" s="2" t="str">
        <f t="shared" si="40"/>
        <v/>
      </c>
      <c r="Z108" s="2" t="str">
        <f t="shared" si="33"/>
        <v/>
      </c>
      <c r="AA108" s="2" t="str">
        <f t="shared" si="41"/>
        <v/>
      </c>
      <c r="AB108" s="3" t="str">
        <f t="shared" si="34"/>
        <v/>
      </c>
      <c r="AC108" s="2" t="str">
        <f t="shared" si="42"/>
        <v/>
      </c>
      <c r="AD108" s="2" t="str">
        <f t="shared" si="43"/>
        <v/>
      </c>
      <c r="AE108" s="2"/>
      <c r="AF108" s="2" t="str">
        <f t="shared" si="44"/>
        <v/>
      </c>
      <c r="AG108" s="44" t="s">
        <v>590</v>
      </c>
      <c r="AI108" s="42" t="str">
        <f t="shared" si="35"/>
        <v>　</v>
      </c>
    </row>
    <row r="109" spans="1:35" ht="22.5" customHeight="1">
      <c r="A109" s="45">
        <v>73</v>
      </c>
      <c r="B109" s="12"/>
      <c r="C109" s="12"/>
      <c r="D109" s="12"/>
      <c r="E109" s="7"/>
      <c r="F109" s="7"/>
      <c r="G109" s="136"/>
      <c r="H109" s="137"/>
      <c r="I109" s="13"/>
      <c r="J109" s="14"/>
      <c r="K109" s="14"/>
      <c r="L109" s="14"/>
      <c r="M109" s="15"/>
      <c r="N109" s="11"/>
      <c r="R109" s="2" t="str">
        <f t="shared" si="36"/>
        <v/>
      </c>
      <c r="S109" s="23" t="str">
        <f t="shared" si="37"/>
        <v/>
      </c>
      <c r="T109" s="1" t="str">
        <f t="shared" si="30"/>
        <v/>
      </c>
      <c r="U109" s="1" t="str">
        <f t="shared" si="31"/>
        <v/>
      </c>
      <c r="V109" s="1" t="str">
        <f t="shared" si="32"/>
        <v/>
      </c>
      <c r="W109" s="24" t="str">
        <f t="shared" si="38"/>
        <v/>
      </c>
      <c r="X109" s="2" t="str">
        <f t="shared" si="39"/>
        <v xml:space="preserve"> </v>
      </c>
      <c r="Y109" s="2" t="str">
        <f t="shared" si="40"/>
        <v/>
      </c>
      <c r="Z109" s="2" t="str">
        <f t="shared" si="33"/>
        <v/>
      </c>
      <c r="AA109" s="2" t="str">
        <f t="shared" si="41"/>
        <v/>
      </c>
      <c r="AB109" s="3" t="str">
        <f t="shared" si="34"/>
        <v/>
      </c>
      <c r="AC109" s="2" t="str">
        <f t="shared" si="42"/>
        <v/>
      </c>
      <c r="AD109" s="2" t="str">
        <f t="shared" si="43"/>
        <v/>
      </c>
      <c r="AE109" s="2"/>
      <c r="AF109" s="2" t="str">
        <f t="shared" si="44"/>
        <v/>
      </c>
      <c r="AG109" s="44" t="s">
        <v>590</v>
      </c>
      <c r="AI109" s="42" t="str">
        <f t="shared" si="35"/>
        <v>　</v>
      </c>
    </row>
    <row r="110" spans="1:35" ht="22.5" customHeight="1">
      <c r="A110" s="45">
        <v>74</v>
      </c>
      <c r="B110" s="12"/>
      <c r="C110" s="12"/>
      <c r="D110" s="12"/>
      <c r="E110" s="7"/>
      <c r="F110" s="7"/>
      <c r="G110" s="136"/>
      <c r="H110" s="137"/>
      <c r="I110" s="13"/>
      <c r="J110" s="14"/>
      <c r="K110" s="14"/>
      <c r="L110" s="14"/>
      <c r="M110" s="15"/>
      <c r="N110" s="11"/>
      <c r="R110" s="2" t="str">
        <f t="shared" si="36"/>
        <v/>
      </c>
      <c r="S110" s="23" t="str">
        <f t="shared" si="37"/>
        <v/>
      </c>
      <c r="T110" s="1" t="str">
        <f t="shared" si="30"/>
        <v/>
      </c>
      <c r="U110" s="1" t="str">
        <f t="shared" si="31"/>
        <v/>
      </c>
      <c r="V110" s="1" t="str">
        <f t="shared" si="32"/>
        <v/>
      </c>
      <c r="W110" s="24" t="str">
        <f t="shared" si="38"/>
        <v/>
      </c>
      <c r="X110" s="2" t="str">
        <f t="shared" si="39"/>
        <v xml:space="preserve"> </v>
      </c>
      <c r="Y110" s="2" t="str">
        <f t="shared" si="40"/>
        <v/>
      </c>
      <c r="Z110" s="2" t="str">
        <f t="shared" si="33"/>
        <v/>
      </c>
      <c r="AA110" s="2" t="str">
        <f t="shared" si="41"/>
        <v/>
      </c>
      <c r="AB110" s="3" t="str">
        <f t="shared" si="34"/>
        <v/>
      </c>
      <c r="AC110" s="2" t="str">
        <f t="shared" si="42"/>
        <v/>
      </c>
      <c r="AD110" s="2" t="str">
        <f t="shared" si="43"/>
        <v/>
      </c>
      <c r="AE110" s="2"/>
      <c r="AF110" s="2" t="str">
        <f t="shared" si="44"/>
        <v/>
      </c>
      <c r="AG110" s="44" t="s">
        <v>590</v>
      </c>
      <c r="AI110" s="42" t="str">
        <f t="shared" si="35"/>
        <v>　</v>
      </c>
    </row>
    <row r="111" spans="1:35" ht="22.5" customHeight="1">
      <c r="A111" s="46">
        <v>75</v>
      </c>
      <c r="B111" s="12"/>
      <c r="C111" s="12"/>
      <c r="D111" s="12"/>
      <c r="E111" s="7"/>
      <c r="F111" s="7"/>
      <c r="G111" s="136"/>
      <c r="H111" s="137"/>
      <c r="I111" s="13"/>
      <c r="J111" s="14"/>
      <c r="K111" s="14"/>
      <c r="L111" s="14"/>
      <c r="M111" s="15"/>
      <c r="N111" s="11"/>
      <c r="R111" s="2" t="str">
        <f t="shared" si="36"/>
        <v/>
      </c>
      <c r="S111" s="23" t="str">
        <f t="shared" si="37"/>
        <v/>
      </c>
      <c r="T111" s="1" t="str">
        <f t="shared" si="30"/>
        <v/>
      </c>
      <c r="U111" s="1" t="str">
        <f t="shared" si="31"/>
        <v/>
      </c>
      <c r="V111" s="1" t="str">
        <f t="shared" si="32"/>
        <v/>
      </c>
      <c r="W111" s="24" t="str">
        <f t="shared" si="38"/>
        <v/>
      </c>
      <c r="X111" s="2" t="str">
        <f t="shared" si="39"/>
        <v xml:space="preserve"> </v>
      </c>
      <c r="Y111" s="2" t="str">
        <f t="shared" si="40"/>
        <v/>
      </c>
      <c r="Z111" s="2" t="str">
        <f t="shared" si="33"/>
        <v/>
      </c>
      <c r="AA111" s="2" t="str">
        <f t="shared" si="41"/>
        <v/>
      </c>
      <c r="AB111" s="3" t="str">
        <f t="shared" si="34"/>
        <v/>
      </c>
      <c r="AC111" s="2" t="str">
        <f t="shared" si="42"/>
        <v/>
      </c>
      <c r="AD111" s="2" t="str">
        <f t="shared" si="43"/>
        <v/>
      </c>
      <c r="AE111" s="2"/>
      <c r="AF111" s="2" t="str">
        <f t="shared" si="44"/>
        <v/>
      </c>
      <c r="AG111" s="44" t="s">
        <v>590</v>
      </c>
      <c r="AI111" s="42" t="str">
        <f t="shared" si="35"/>
        <v>　</v>
      </c>
    </row>
    <row r="112" spans="1:35" ht="22.5" customHeight="1">
      <c r="A112" s="47"/>
      <c r="B112" s="48"/>
      <c r="C112" s="48"/>
      <c r="D112" s="48"/>
      <c r="E112" s="48"/>
      <c r="F112" s="48"/>
      <c r="G112" s="49" t="s">
        <v>15</v>
      </c>
      <c r="H112" s="170">
        <f>$H$32</f>
        <v>0</v>
      </c>
      <c r="I112" s="170"/>
      <c r="J112" s="170"/>
      <c r="K112" s="170"/>
      <c r="L112" s="170"/>
      <c r="M112" s="170"/>
      <c r="N112" s="50" t="s">
        <v>14</v>
      </c>
      <c r="T112" s="1" t="str">
        <f>IF($S112="","",VLOOKUP($S112,'(種目・作業用)'!$A$2:$D$77,2,FALSE))</f>
        <v/>
      </c>
      <c r="U112" s="1" t="str">
        <f>IF($S112="","",VLOOKUP($S112,'(種目・作業用)'!$A$2:$D$77,3,FALSE))</f>
        <v/>
      </c>
      <c r="V112" s="1" t="str">
        <f>IF($S112="","",VLOOKUP($S112,'(種目・作業用)'!$A$2:$D$77,4,FALSE))</f>
        <v/>
      </c>
      <c r="Z112" s="2"/>
      <c r="AB112" s="22"/>
      <c r="AD112" s="2"/>
      <c r="AI112" s="42"/>
    </row>
    <row r="113" spans="1:35" ht="7.5" customHeight="1">
      <c r="A113" s="51"/>
      <c r="B113" s="51"/>
      <c r="C113" s="51"/>
      <c r="D113" s="51"/>
      <c r="E113" s="51"/>
      <c r="F113" s="51"/>
      <c r="G113" s="52"/>
      <c r="H113" s="53"/>
      <c r="I113" s="53"/>
      <c r="J113" s="53"/>
      <c r="K113" s="53"/>
      <c r="L113" s="53"/>
      <c r="M113" s="53"/>
      <c r="N113" s="54"/>
      <c r="T113" s="1" t="str">
        <f>IF($S113="","",VLOOKUP($S113,'(種目・作業用)'!$A$2:$D$77,2,FALSE))</f>
        <v/>
      </c>
      <c r="U113" s="1" t="str">
        <f>IF($S113="","",VLOOKUP($S113,'(種目・作業用)'!$A$2:$D$77,3,FALSE))</f>
        <v/>
      </c>
      <c r="V113" s="1" t="str">
        <f>IF($S113="","",VLOOKUP($S113,'(種目・作業用)'!$A$2:$D$77,4,FALSE))</f>
        <v/>
      </c>
      <c r="Z113" s="2"/>
      <c r="AB113" s="22"/>
      <c r="AD113" s="2"/>
      <c r="AI113" s="42"/>
    </row>
    <row r="114" spans="1:35" ht="22.5" customHeight="1">
      <c r="A114" s="135" t="s">
        <v>719</v>
      </c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T114" s="1" t="str">
        <f>IF($S114="","",VLOOKUP($S114,'(種目・作業用)'!$A$2:$D$77,2,FALSE))</f>
        <v/>
      </c>
      <c r="U114" s="1" t="str">
        <f>IF($S114="","",VLOOKUP($S114,'(種目・作業用)'!$A$2:$D$77,3,FALSE))</f>
        <v/>
      </c>
      <c r="V114" s="1" t="str">
        <f>IF($S114="","",VLOOKUP($S114,'(種目・作業用)'!$A$2:$D$77,4,FALSE))</f>
        <v/>
      </c>
      <c r="Z114" s="2"/>
      <c r="AB114" s="22"/>
      <c r="AD114" s="2"/>
      <c r="AI114" s="42"/>
    </row>
    <row r="115" spans="1:35" ht="7.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T115" s="1" t="str">
        <f>IF($S115="","",VLOOKUP($S115,'(種目・作業用)'!$A$2:$D$77,2,FALSE))</f>
        <v/>
      </c>
      <c r="U115" s="1" t="str">
        <f>IF($S115="","",VLOOKUP($S115,'(種目・作業用)'!$A$2:$D$77,3,FALSE))</f>
        <v/>
      </c>
      <c r="V115" s="1" t="str">
        <f>IF($S115="","",VLOOKUP($S115,'(種目・作業用)'!$A$2:$D$77,4,FALSE))</f>
        <v/>
      </c>
      <c r="Z115" s="2"/>
      <c r="AB115" s="22"/>
      <c r="AD115" s="2"/>
      <c r="AI115" s="42"/>
    </row>
    <row r="116" spans="1:35">
      <c r="A116" s="36"/>
      <c r="B116" s="36"/>
      <c r="C116" s="36" t="s">
        <v>16</v>
      </c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T116" s="1" t="str">
        <f>IF($S116="","",VLOOKUP($S116,'(種目・作業用)'!$A$2:$D$77,2,FALSE))</f>
        <v/>
      </c>
      <c r="U116" s="1" t="str">
        <f>IF($S116="","",VLOOKUP($S116,'(種目・作業用)'!$A$2:$D$77,3,FALSE))</f>
        <v/>
      </c>
      <c r="V116" s="1" t="str">
        <f>IF($S116="","",VLOOKUP($S116,'(種目・作業用)'!$A$2:$D$77,4,FALSE))</f>
        <v/>
      </c>
      <c r="Z116" s="2"/>
      <c r="AB116" s="22"/>
      <c r="AD116" s="2"/>
      <c r="AI116" s="42"/>
    </row>
    <row r="117" spans="1:3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T117" s="1" t="str">
        <f>IF($S117="","",VLOOKUP($S117,'(種目・作業用)'!$A$2:$D$77,2,FALSE))</f>
        <v/>
      </c>
      <c r="U117" s="1" t="str">
        <f>IF($S117="","",VLOOKUP($S117,'(種目・作業用)'!$A$2:$D$77,3,FALSE))</f>
        <v/>
      </c>
      <c r="V117" s="1" t="str">
        <f>IF($S117="","",VLOOKUP($S117,'(種目・作業用)'!$A$2:$D$77,4,FALSE))</f>
        <v/>
      </c>
      <c r="Z117" s="2"/>
      <c r="AB117" s="22"/>
      <c r="AD117" s="2"/>
      <c r="AI117" s="42"/>
    </row>
    <row r="118" spans="1:35">
      <c r="A118" s="36"/>
      <c r="B118" s="36"/>
      <c r="C118" s="181" t="str">
        <f>$C$38</f>
        <v>年　　月　　日</v>
      </c>
      <c r="D118" s="181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T118" s="1" t="str">
        <f>IF($S118="","",VLOOKUP($S118,'(種目・作業用)'!$A$2:$D$77,2,FALSE))</f>
        <v/>
      </c>
      <c r="U118" s="1" t="str">
        <f>IF($S118="","",VLOOKUP($S118,'(種目・作業用)'!$A$2:$D$77,3,FALSE))</f>
        <v/>
      </c>
      <c r="V118" s="1" t="str">
        <f>IF($S118="","",VLOOKUP($S118,'(種目・作業用)'!$A$2:$D$77,4,FALSE))</f>
        <v/>
      </c>
      <c r="Z118" s="2"/>
      <c r="AB118" s="22"/>
      <c r="AD118" s="2"/>
      <c r="AI118" s="42"/>
    </row>
    <row r="119" spans="1:35" ht="22.5" customHeight="1">
      <c r="A119" s="36"/>
      <c r="B119" s="36"/>
      <c r="C119" s="36"/>
      <c r="D119" s="36"/>
      <c r="E119" s="36"/>
      <c r="F119" s="140">
        <f>$F$39</f>
        <v>0</v>
      </c>
      <c r="G119" s="140"/>
      <c r="H119" s="140"/>
      <c r="I119" s="140"/>
      <c r="J119" s="140"/>
      <c r="K119" s="140"/>
      <c r="L119" s="140"/>
      <c r="M119" s="140"/>
      <c r="N119" s="36"/>
      <c r="T119" s="1" t="str">
        <f>IF($S119="","",VLOOKUP($S119,'(種目・作業用)'!$A$2:$D$77,2,FALSE))</f>
        <v/>
      </c>
      <c r="U119" s="1" t="str">
        <f>IF($S119="","",VLOOKUP($S119,'(種目・作業用)'!$A$2:$D$77,3,FALSE))</f>
        <v/>
      </c>
      <c r="V119" s="1" t="str">
        <f>IF($S119="","",VLOOKUP($S119,'(種目・作業用)'!$A$2:$D$77,4,FALSE))</f>
        <v/>
      </c>
      <c r="Z119" s="2"/>
      <c r="AB119" s="22"/>
      <c r="AD119" s="2"/>
      <c r="AI119" s="42"/>
    </row>
    <row r="120" spans="1:35" ht="22.5" customHeight="1">
      <c r="A120" s="36"/>
      <c r="B120" s="36"/>
      <c r="C120" s="36"/>
      <c r="D120" s="36"/>
      <c r="E120" s="36"/>
      <c r="F120" s="36"/>
      <c r="G120" s="55" t="s">
        <v>18</v>
      </c>
      <c r="H120" s="135">
        <f>$H$40</f>
        <v>0</v>
      </c>
      <c r="I120" s="135"/>
      <c r="J120" s="135"/>
      <c r="K120" s="135"/>
      <c r="L120" s="135"/>
      <c r="M120" s="56" t="s">
        <v>14</v>
      </c>
      <c r="N120" s="36"/>
      <c r="T120" s="1" t="str">
        <f>IF($S120="","",VLOOKUP($S120,'(種目・作業用)'!$A$2:$D$77,2,FALSE))</f>
        <v/>
      </c>
      <c r="U120" s="1" t="str">
        <f>IF($S120="","",VLOOKUP($S120,'(種目・作業用)'!$A$2:$D$77,3,FALSE))</f>
        <v/>
      </c>
      <c r="V120" s="1" t="str">
        <f>IF($S120="","",VLOOKUP($S120,'(種目・作業用)'!$A$2:$D$77,4,FALSE))</f>
        <v/>
      </c>
      <c r="Z120" s="2"/>
      <c r="AB120" s="22"/>
      <c r="AD120" s="2"/>
      <c r="AI120" s="42"/>
    </row>
    <row r="121" spans="1:35" ht="57" customHeight="1">
      <c r="A121" s="138" t="str">
        <f t="shared" ref="A121" si="45">$A$1</f>
        <v>山形陸上競技協会　第56回強化記録会　参加申込書（個人種目）</v>
      </c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T121" s="1" t="str">
        <f>IF($S121="","",VLOOKUP($S121,'(種目・作業用)'!$A$2:$D$77,2,FALSE))</f>
        <v/>
      </c>
      <c r="U121" s="1" t="str">
        <f>IF($S121="","",VLOOKUP($S121,'(種目・作業用)'!$A$2:$D$77,3,FALSE))</f>
        <v/>
      </c>
      <c r="V121" s="1" t="str">
        <f>IF($S121="","",VLOOKUP($S121,'(種目・作業用)'!$A$2:$D$77,4,FALSE))</f>
        <v/>
      </c>
      <c r="Z121" s="2"/>
      <c r="AI121" s="42"/>
    </row>
    <row r="122" spans="1:35" ht="7.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T122" s="1" t="str">
        <f>IF($S122="","",VLOOKUP($S122,'(種目・作業用)'!$A$2:$D$77,2,FALSE))</f>
        <v/>
      </c>
      <c r="U122" s="1" t="str">
        <f>IF($S122="","",VLOOKUP($S122,'(種目・作業用)'!$A$2:$D$77,3,FALSE))</f>
        <v/>
      </c>
      <c r="V122" s="1" t="str">
        <f>IF($S122="","",VLOOKUP($S122,'(種目・作業用)'!$A$2:$D$77,4,FALSE))</f>
        <v/>
      </c>
      <c r="Z122" s="2"/>
      <c r="AB122" s="22"/>
      <c r="AD122" s="2"/>
      <c r="AI122" s="42"/>
    </row>
    <row r="123" spans="1:35" ht="22.5" customHeight="1">
      <c r="A123" s="156" t="s">
        <v>0</v>
      </c>
      <c r="B123" s="147"/>
      <c r="C123" s="157">
        <f>$C$3</f>
        <v>0</v>
      </c>
      <c r="D123" s="157"/>
      <c r="E123" s="157"/>
      <c r="F123" s="157"/>
      <c r="G123" s="157"/>
      <c r="H123" s="147" t="s">
        <v>12</v>
      </c>
      <c r="I123" s="147"/>
      <c r="J123" s="141">
        <f>$J$3</f>
        <v>0</v>
      </c>
      <c r="K123" s="141"/>
      <c r="L123" s="141"/>
      <c r="M123" s="141"/>
      <c r="N123" s="142"/>
      <c r="P123" s="33" t="s">
        <v>7</v>
      </c>
      <c r="Q123" s="33">
        <f>COUNTIF(F127:F151,"男")</f>
        <v>0</v>
      </c>
      <c r="T123" s="1" t="str">
        <f>IF($S123="","",VLOOKUP($S123,'(種目・作業用)'!$A$2:$D$77,2,FALSE))</f>
        <v/>
      </c>
      <c r="U123" s="1" t="str">
        <f>IF($S123="","",VLOOKUP($S123,'(種目・作業用)'!$A$2:$D$77,3,FALSE))</f>
        <v/>
      </c>
      <c r="V123" s="1" t="str">
        <f>IF($S123="","",VLOOKUP($S123,'(種目・作業用)'!$A$2:$D$77,4,FALSE))</f>
        <v/>
      </c>
      <c r="Z123" s="2"/>
      <c r="AB123" s="22"/>
      <c r="AD123" s="2"/>
      <c r="AI123" s="42"/>
    </row>
    <row r="124" spans="1:35" ht="22.5" customHeight="1">
      <c r="A124" s="143" t="s">
        <v>13</v>
      </c>
      <c r="B124" s="144"/>
      <c r="C124" s="148">
        <f>$C$4</f>
        <v>0</v>
      </c>
      <c r="D124" s="148"/>
      <c r="E124" s="148"/>
      <c r="F124" s="148"/>
      <c r="G124" s="148"/>
      <c r="H124" s="149" t="s">
        <v>17</v>
      </c>
      <c r="I124" s="149"/>
      <c r="J124" s="160">
        <f>$J$4</f>
        <v>0</v>
      </c>
      <c r="K124" s="160"/>
      <c r="L124" s="160"/>
      <c r="M124" s="160"/>
      <c r="N124" s="161"/>
      <c r="P124" s="33" t="s">
        <v>8</v>
      </c>
      <c r="Q124" s="33">
        <f>COUNTIF(F127:F151,"女")</f>
        <v>0</v>
      </c>
      <c r="T124" s="1" t="str">
        <f>IF($S124="","",VLOOKUP($S124,'(種目・作業用)'!$A$2:$D$77,2,FALSE))</f>
        <v/>
      </c>
      <c r="U124" s="1" t="str">
        <f>IF($S124="","",VLOOKUP($S124,'(種目・作業用)'!$A$2:$D$77,3,FALSE))</f>
        <v/>
      </c>
      <c r="V124" s="1" t="str">
        <f>IF($S124="","",VLOOKUP($S124,'(種目・作業用)'!$A$2:$D$77,4,FALSE))</f>
        <v/>
      </c>
      <c r="Z124" s="2"/>
      <c r="AB124" s="22"/>
      <c r="AD124" s="2"/>
      <c r="AI124" s="42"/>
    </row>
    <row r="125" spans="1:35" ht="17.25" customHeight="1">
      <c r="A125" s="150"/>
      <c r="B125" s="145" t="s">
        <v>1</v>
      </c>
      <c r="C125" s="145" t="s">
        <v>2</v>
      </c>
      <c r="D125" s="145"/>
      <c r="E125" s="145" t="s">
        <v>3</v>
      </c>
      <c r="F125" s="145" t="s">
        <v>4</v>
      </c>
      <c r="G125" s="152" t="s">
        <v>564</v>
      </c>
      <c r="H125" s="153"/>
      <c r="I125" s="145" t="s">
        <v>9</v>
      </c>
      <c r="J125" s="145"/>
      <c r="K125" s="145"/>
      <c r="L125" s="145"/>
      <c r="M125" s="145"/>
      <c r="N125" s="158" t="s">
        <v>6</v>
      </c>
      <c r="T125" s="1" t="str">
        <f>IF($S125="","",VLOOKUP($S125,'(種目・作業用)'!$A$2:$D$77,2,FALSE))</f>
        <v/>
      </c>
      <c r="U125" s="1" t="str">
        <f>IF($S125="","",VLOOKUP($S125,'(種目・作業用)'!$A$2:$D$77,3,FALSE))</f>
        <v/>
      </c>
      <c r="V125" s="1" t="str">
        <f>IF($S125="","",VLOOKUP($S125,'(種目・作業用)'!$A$2:$D$77,4,FALSE))</f>
        <v/>
      </c>
      <c r="Z125" s="2"/>
      <c r="AB125" s="22"/>
      <c r="AD125" s="2"/>
      <c r="AI125" s="42"/>
    </row>
    <row r="126" spans="1:35" ht="17.25" customHeight="1" thickBot="1">
      <c r="A126" s="151"/>
      <c r="B126" s="146"/>
      <c r="C126" s="41" t="s">
        <v>11</v>
      </c>
      <c r="D126" s="41" t="s">
        <v>10</v>
      </c>
      <c r="E126" s="146"/>
      <c r="F126" s="146"/>
      <c r="G126" s="154"/>
      <c r="H126" s="155"/>
      <c r="I126" s="146"/>
      <c r="J126" s="146"/>
      <c r="K126" s="146"/>
      <c r="L126" s="146"/>
      <c r="M126" s="146"/>
      <c r="N126" s="159"/>
      <c r="T126" s="1" t="str">
        <f>IF($S126="","",VLOOKUP($S126,'(種目・作業用)'!$A$2:$D$77,2,FALSE))</f>
        <v/>
      </c>
      <c r="U126" s="1" t="str">
        <f>IF($S126="","",VLOOKUP($S126,'(種目・作業用)'!$A$2:$D$77,3,FALSE))</f>
        <v/>
      </c>
      <c r="V126" s="1" t="str">
        <f>IF($S126="","",VLOOKUP($S126,'(種目・作業用)'!$A$2:$D$77,4,FALSE))</f>
        <v/>
      </c>
      <c r="Z126" s="2"/>
      <c r="AB126" s="22"/>
      <c r="AD126" s="2"/>
      <c r="AI126" s="42"/>
    </row>
    <row r="127" spans="1:35" ht="22.5" customHeight="1" thickTop="1">
      <c r="A127" s="43">
        <v>76</v>
      </c>
      <c r="B127" s="7"/>
      <c r="C127" s="7"/>
      <c r="D127" s="7"/>
      <c r="E127" s="7"/>
      <c r="F127" s="7"/>
      <c r="G127" s="136"/>
      <c r="H127" s="137"/>
      <c r="I127" s="8"/>
      <c r="J127" s="9"/>
      <c r="K127" s="9"/>
      <c r="L127" s="9"/>
      <c r="M127" s="10"/>
      <c r="N127" s="11"/>
      <c r="R127" s="2" t="str">
        <f>IF(ISBLANK(B127),"",VLOOKUP(CONCATENATE($AB$4,F127),$R$202:$S$211,2,FALSE)+B127*100)</f>
        <v/>
      </c>
      <c r="S127" s="23" t="str">
        <f>IF(ISBLANK(G127),"",G127)</f>
        <v/>
      </c>
      <c r="T127" s="1" t="str">
        <f t="shared" ref="T127:T151" si="46">IF($S127="","",VLOOKUP($S127,種目,2,FALSE))</f>
        <v/>
      </c>
      <c r="U127" s="1" t="str">
        <f t="shared" ref="U127:U151" si="47">IF($S127="","",VLOOKUP($S127,種目,3,FALSE))</f>
        <v/>
      </c>
      <c r="V127" s="1" t="str">
        <f t="shared" ref="V127:V151" si="48">IF($S127="","",VLOOKUP($S127,種目,4,FALSE))</f>
        <v/>
      </c>
      <c r="W127" s="24" t="str">
        <f>IF(ISNUMBER(R127),IF(LEN(I127)=2,CONCATENATE("0",I127,K127,M127),IF(LEN(I127)=1,CONCATENATE("00",I127,K127,M127),CONCATENATE("000",K127,M127))),"")</f>
        <v/>
      </c>
      <c r="X127" s="2" t="str">
        <f>IF(W127="000",V127,CONCATENATE(V127," ",W127))</f>
        <v xml:space="preserve"> </v>
      </c>
      <c r="Y127" s="2" t="str">
        <f>IF(ISBLANK(B127),"",B127)</f>
        <v/>
      </c>
      <c r="Z127" s="2" t="str">
        <f t="shared" si="33"/>
        <v/>
      </c>
      <c r="AA127" s="2" t="str">
        <f>IF(ISNUMBER(Y127),D127,"")</f>
        <v/>
      </c>
      <c r="AB127" s="3" t="str">
        <f t="shared" ref="AB127:AB151" si="49">IF(ISNUMBER(Y127),VLOOKUP(AG127,$AG$201:$AH$246,2,FALSE),"")</f>
        <v/>
      </c>
      <c r="AC127" s="2" t="str">
        <f>IF(ISNUMBER(Y127),$AC$4,"")</f>
        <v/>
      </c>
      <c r="AD127" s="2" t="str">
        <f>IF(ISBLANK(F127),"",IF(F127="男",1,2))</f>
        <v/>
      </c>
      <c r="AE127" s="2"/>
      <c r="AF127" s="2" t="str">
        <f>IF(ISNUMBER(Y127),$AA$4,"")</f>
        <v/>
      </c>
      <c r="AG127" s="44" t="s">
        <v>590</v>
      </c>
      <c r="AI127" s="42" t="str">
        <f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>
      <c r="A128" s="45">
        <v>77</v>
      </c>
      <c r="B128" s="12"/>
      <c r="C128" s="12"/>
      <c r="D128" s="12"/>
      <c r="E128" s="7"/>
      <c r="F128" s="7"/>
      <c r="G128" s="136"/>
      <c r="H128" s="137"/>
      <c r="I128" s="13"/>
      <c r="J128" s="14"/>
      <c r="K128" s="14"/>
      <c r="L128" s="14"/>
      <c r="M128" s="15"/>
      <c r="N128" s="11"/>
      <c r="R128" s="2" t="str">
        <f t="shared" ref="R128:R151" si="50">IF(ISBLANK(B128),"",VLOOKUP(CONCATENATE($AB$4,F128),$R$202:$S$211,2,FALSE)+B128*100)</f>
        <v/>
      </c>
      <c r="S128" s="23" t="str">
        <f t="shared" ref="S128:S151" si="51">IF(ISBLANK(G128),"",G128)</f>
        <v/>
      </c>
      <c r="T128" s="1" t="str">
        <f t="shared" si="46"/>
        <v/>
      </c>
      <c r="U128" s="1" t="str">
        <f t="shared" si="47"/>
        <v/>
      </c>
      <c r="V128" s="1" t="str">
        <f t="shared" si="48"/>
        <v/>
      </c>
      <c r="W128" s="24" t="str">
        <f t="shared" ref="W128:W151" si="52">IF(ISNUMBER(R128),IF(LEN(I128)=2,CONCATENATE("0",I128,K128,M128),IF(LEN(I128)=1,CONCATENATE("00",I128,K128,M128),CONCATENATE("000",K128,M128))),"")</f>
        <v/>
      </c>
      <c r="X128" s="2" t="str">
        <f t="shared" ref="X128:X151" si="53">IF(W128="000",V128,CONCATENATE(V128," ",W128))</f>
        <v xml:space="preserve"> </v>
      </c>
      <c r="Y128" s="2" t="str">
        <f t="shared" ref="Y128:Y151" si="54">IF(ISBLANK(B128),"",B128)</f>
        <v/>
      </c>
      <c r="Z128" s="2" t="str">
        <f t="shared" si="33"/>
        <v/>
      </c>
      <c r="AA128" s="2" t="str">
        <f t="shared" ref="AA128:AA151" si="55">IF(ISNUMBER(Y128),D128,"")</f>
        <v/>
      </c>
      <c r="AB128" s="3" t="str">
        <f t="shared" si="49"/>
        <v/>
      </c>
      <c r="AC128" s="2" t="str">
        <f t="shared" ref="AC128:AC151" si="56">IF(ISNUMBER(Y128),$AC$4,"")</f>
        <v/>
      </c>
      <c r="AD128" s="2" t="str">
        <f t="shared" ref="AD128:AD151" si="57">IF(ISBLANK(F128),"",IF(F128="男",1,2))</f>
        <v/>
      </c>
      <c r="AE128" s="2"/>
      <c r="AF128" s="2" t="str">
        <f t="shared" ref="AF128:AF151" si="58">IF(ISNUMBER(Y128),$AA$4,"")</f>
        <v/>
      </c>
      <c r="AG128" s="44" t="s">
        <v>590</v>
      </c>
      <c r="AI128" s="42" t="str">
        <f t="shared" ref="AI128:AI151" si="59">IF(LEN(C128)&gt;6,SUBSTITUTE(C128,"　",""),IF(LEN(C128)=6,C128,IF(LEN(C128)=5,CONCATENATE(C128,"　"),IF(LEN(C128)=4,CONCATENATE(SUBSTITUTE(C128,"　","　　"),"　"),CONCATENATE(SUBSTITUTE(C128,"　","　　　"),"　")))))</f>
        <v>　</v>
      </c>
    </row>
    <row r="129" spans="1:35" ht="22.5" customHeight="1">
      <c r="A129" s="45">
        <v>78</v>
      </c>
      <c r="B129" s="12"/>
      <c r="C129" s="12"/>
      <c r="D129" s="12"/>
      <c r="E129" s="7"/>
      <c r="F129" s="7"/>
      <c r="G129" s="136"/>
      <c r="H129" s="137"/>
      <c r="I129" s="13"/>
      <c r="J129" s="14"/>
      <c r="K129" s="14"/>
      <c r="L129" s="14"/>
      <c r="M129" s="15"/>
      <c r="N129" s="11"/>
      <c r="R129" s="2" t="str">
        <f t="shared" si="50"/>
        <v/>
      </c>
      <c r="S129" s="23" t="str">
        <f t="shared" si="51"/>
        <v/>
      </c>
      <c r="T129" s="1" t="str">
        <f t="shared" si="46"/>
        <v/>
      </c>
      <c r="U129" s="1" t="str">
        <f t="shared" si="47"/>
        <v/>
      </c>
      <c r="V129" s="1" t="str">
        <f t="shared" si="48"/>
        <v/>
      </c>
      <c r="W129" s="24" t="str">
        <f t="shared" si="52"/>
        <v/>
      </c>
      <c r="X129" s="2" t="str">
        <f t="shared" si="53"/>
        <v xml:space="preserve"> </v>
      </c>
      <c r="Y129" s="2" t="str">
        <f t="shared" si="54"/>
        <v/>
      </c>
      <c r="Z129" s="2" t="str">
        <f t="shared" si="33"/>
        <v/>
      </c>
      <c r="AA129" s="2" t="str">
        <f t="shared" si="55"/>
        <v/>
      </c>
      <c r="AB129" s="3" t="str">
        <f t="shared" si="49"/>
        <v/>
      </c>
      <c r="AC129" s="2" t="str">
        <f t="shared" si="56"/>
        <v/>
      </c>
      <c r="AD129" s="2" t="str">
        <f t="shared" si="57"/>
        <v/>
      </c>
      <c r="AE129" s="2"/>
      <c r="AF129" s="2" t="str">
        <f t="shared" si="58"/>
        <v/>
      </c>
      <c r="AG129" s="44" t="s">
        <v>590</v>
      </c>
      <c r="AI129" s="42" t="str">
        <f t="shared" si="59"/>
        <v>　</v>
      </c>
    </row>
    <row r="130" spans="1:35" ht="22.5" customHeight="1">
      <c r="A130" s="45">
        <v>79</v>
      </c>
      <c r="B130" s="12"/>
      <c r="C130" s="12"/>
      <c r="D130" s="12"/>
      <c r="E130" s="7"/>
      <c r="F130" s="7"/>
      <c r="G130" s="136"/>
      <c r="H130" s="137"/>
      <c r="I130" s="13"/>
      <c r="J130" s="14"/>
      <c r="K130" s="14"/>
      <c r="L130" s="14"/>
      <c r="M130" s="15"/>
      <c r="N130" s="11"/>
      <c r="R130" s="2" t="str">
        <f t="shared" si="50"/>
        <v/>
      </c>
      <c r="S130" s="23" t="str">
        <f t="shared" si="51"/>
        <v/>
      </c>
      <c r="T130" s="1" t="str">
        <f t="shared" si="46"/>
        <v/>
      </c>
      <c r="U130" s="1" t="str">
        <f t="shared" si="47"/>
        <v/>
      </c>
      <c r="V130" s="1" t="str">
        <f t="shared" si="48"/>
        <v/>
      </c>
      <c r="W130" s="24" t="str">
        <f t="shared" si="52"/>
        <v/>
      </c>
      <c r="X130" s="2" t="str">
        <f t="shared" si="53"/>
        <v xml:space="preserve"> </v>
      </c>
      <c r="Y130" s="2" t="str">
        <f t="shared" si="54"/>
        <v/>
      </c>
      <c r="Z130" s="2" t="str">
        <f t="shared" si="33"/>
        <v/>
      </c>
      <c r="AA130" s="2" t="str">
        <f t="shared" si="55"/>
        <v/>
      </c>
      <c r="AB130" s="3" t="str">
        <f t="shared" si="49"/>
        <v/>
      </c>
      <c r="AC130" s="2" t="str">
        <f t="shared" si="56"/>
        <v/>
      </c>
      <c r="AD130" s="2" t="str">
        <f t="shared" si="57"/>
        <v/>
      </c>
      <c r="AE130" s="2"/>
      <c r="AF130" s="2" t="str">
        <f t="shared" si="58"/>
        <v/>
      </c>
      <c r="AG130" s="44" t="s">
        <v>590</v>
      </c>
      <c r="AI130" s="42" t="str">
        <f t="shared" si="59"/>
        <v>　</v>
      </c>
    </row>
    <row r="131" spans="1:35" ht="22.5" customHeight="1">
      <c r="A131" s="45">
        <v>80</v>
      </c>
      <c r="B131" s="12"/>
      <c r="C131" s="12"/>
      <c r="D131" s="12"/>
      <c r="E131" s="7"/>
      <c r="F131" s="7"/>
      <c r="G131" s="136"/>
      <c r="H131" s="137"/>
      <c r="I131" s="13"/>
      <c r="J131" s="14"/>
      <c r="K131" s="14"/>
      <c r="L131" s="14"/>
      <c r="M131" s="15"/>
      <c r="N131" s="11"/>
      <c r="R131" s="2" t="str">
        <f t="shared" si="50"/>
        <v/>
      </c>
      <c r="S131" s="23" t="str">
        <f t="shared" si="51"/>
        <v/>
      </c>
      <c r="T131" s="1" t="str">
        <f t="shared" si="46"/>
        <v/>
      </c>
      <c r="U131" s="1" t="str">
        <f t="shared" si="47"/>
        <v/>
      </c>
      <c r="V131" s="1" t="str">
        <f t="shared" si="48"/>
        <v/>
      </c>
      <c r="W131" s="24" t="str">
        <f t="shared" si="52"/>
        <v/>
      </c>
      <c r="X131" s="2" t="str">
        <f t="shared" si="53"/>
        <v xml:space="preserve"> </v>
      </c>
      <c r="Y131" s="2" t="str">
        <f t="shared" si="54"/>
        <v/>
      </c>
      <c r="Z131" s="2" t="str">
        <f t="shared" si="33"/>
        <v/>
      </c>
      <c r="AA131" s="2" t="str">
        <f t="shared" si="55"/>
        <v/>
      </c>
      <c r="AB131" s="3" t="str">
        <f t="shared" si="49"/>
        <v/>
      </c>
      <c r="AC131" s="2" t="str">
        <f t="shared" si="56"/>
        <v/>
      </c>
      <c r="AD131" s="2" t="str">
        <f t="shared" si="57"/>
        <v/>
      </c>
      <c r="AE131" s="2"/>
      <c r="AF131" s="2" t="str">
        <f t="shared" si="58"/>
        <v/>
      </c>
      <c r="AG131" s="44" t="s">
        <v>590</v>
      </c>
      <c r="AI131" s="42" t="str">
        <f t="shared" si="59"/>
        <v>　</v>
      </c>
    </row>
    <row r="132" spans="1:35" ht="22.5" customHeight="1">
      <c r="A132" s="45">
        <v>81</v>
      </c>
      <c r="B132" s="12"/>
      <c r="C132" s="12"/>
      <c r="D132" s="12"/>
      <c r="E132" s="7"/>
      <c r="F132" s="7"/>
      <c r="G132" s="136"/>
      <c r="H132" s="137"/>
      <c r="I132" s="13"/>
      <c r="J132" s="14"/>
      <c r="K132" s="14"/>
      <c r="L132" s="14"/>
      <c r="M132" s="15"/>
      <c r="N132" s="11"/>
      <c r="R132" s="2" t="str">
        <f t="shared" si="50"/>
        <v/>
      </c>
      <c r="S132" s="23" t="str">
        <f t="shared" si="51"/>
        <v/>
      </c>
      <c r="T132" s="1" t="str">
        <f t="shared" si="46"/>
        <v/>
      </c>
      <c r="U132" s="1" t="str">
        <f t="shared" si="47"/>
        <v/>
      </c>
      <c r="V132" s="1" t="str">
        <f t="shared" si="48"/>
        <v/>
      </c>
      <c r="W132" s="24" t="str">
        <f t="shared" si="52"/>
        <v/>
      </c>
      <c r="X132" s="2" t="str">
        <f t="shared" si="53"/>
        <v xml:space="preserve"> </v>
      </c>
      <c r="Y132" s="2" t="str">
        <f t="shared" si="54"/>
        <v/>
      </c>
      <c r="Z132" s="2" t="str">
        <f t="shared" si="33"/>
        <v/>
      </c>
      <c r="AA132" s="2" t="str">
        <f t="shared" si="55"/>
        <v/>
      </c>
      <c r="AB132" s="3" t="str">
        <f t="shared" si="49"/>
        <v/>
      </c>
      <c r="AC132" s="2" t="str">
        <f t="shared" si="56"/>
        <v/>
      </c>
      <c r="AD132" s="2" t="str">
        <f t="shared" si="57"/>
        <v/>
      </c>
      <c r="AE132" s="2"/>
      <c r="AF132" s="2" t="str">
        <f t="shared" si="58"/>
        <v/>
      </c>
      <c r="AG132" s="44" t="s">
        <v>590</v>
      </c>
      <c r="AI132" s="42" t="str">
        <f t="shared" si="59"/>
        <v>　</v>
      </c>
    </row>
    <row r="133" spans="1:35" ht="22.5" customHeight="1">
      <c r="A133" s="45">
        <v>82</v>
      </c>
      <c r="B133" s="12"/>
      <c r="C133" s="12"/>
      <c r="D133" s="12"/>
      <c r="E133" s="7"/>
      <c r="F133" s="7"/>
      <c r="G133" s="136"/>
      <c r="H133" s="137"/>
      <c r="I133" s="13"/>
      <c r="J133" s="14"/>
      <c r="K133" s="14"/>
      <c r="L133" s="14"/>
      <c r="M133" s="15"/>
      <c r="N133" s="11"/>
      <c r="R133" s="2" t="str">
        <f t="shared" si="50"/>
        <v/>
      </c>
      <c r="S133" s="23" t="str">
        <f t="shared" si="51"/>
        <v/>
      </c>
      <c r="T133" s="1" t="str">
        <f t="shared" si="46"/>
        <v/>
      </c>
      <c r="U133" s="1" t="str">
        <f t="shared" si="47"/>
        <v/>
      </c>
      <c r="V133" s="1" t="str">
        <f t="shared" si="48"/>
        <v/>
      </c>
      <c r="W133" s="24" t="str">
        <f t="shared" si="52"/>
        <v/>
      </c>
      <c r="X133" s="2" t="str">
        <f t="shared" si="53"/>
        <v xml:space="preserve"> </v>
      </c>
      <c r="Y133" s="2" t="str">
        <f t="shared" si="54"/>
        <v/>
      </c>
      <c r="Z133" s="2" t="str">
        <f t="shared" si="33"/>
        <v/>
      </c>
      <c r="AA133" s="2" t="str">
        <f t="shared" si="55"/>
        <v/>
      </c>
      <c r="AB133" s="3" t="str">
        <f t="shared" si="49"/>
        <v/>
      </c>
      <c r="AC133" s="2" t="str">
        <f t="shared" si="56"/>
        <v/>
      </c>
      <c r="AD133" s="2" t="str">
        <f t="shared" si="57"/>
        <v/>
      </c>
      <c r="AE133" s="2"/>
      <c r="AF133" s="2" t="str">
        <f t="shared" si="58"/>
        <v/>
      </c>
      <c r="AG133" s="44" t="s">
        <v>590</v>
      </c>
      <c r="AI133" s="42" t="str">
        <f t="shared" si="59"/>
        <v>　</v>
      </c>
    </row>
    <row r="134" spans="1:35" ht="22.5" customHeight="1">
      <c r="A134" s="45">
        <v>83</v>
      </c>
      <c r="B134" s="12"/>
      <c r="C134" s="12"/>
      <c r="D134" s="12"/>
      <c r="E134" s="7"/>
      <c r="F134" s="7"/>
      <c r="G134" s="136"/>
      <c r="H134" s="137"/>
      <c r="I134" s="13"/>
      <c r="J134" s="14"/>
      <c r="K134" s="14"/>
      <c r="L134" s="14"/>
      <c r="M134" s="15"/>
      <c r="N134" s="11"/>
      <c r="R134" s="2" t="str">
        <f t="shared" si="50"/>
        <v/>
      </c>
      <c r="S134" s="23" t="str">
        <f t="shared" si="51"/>
        <v/>
      </c>
      <c r="T134" s="1" t="str">
        <f t="shared" si="46"/>
        <v/>
      </c>
      <c r="U134" s="1" t="str">
        <f t="shared" si="47"/>
        <v/>
      </c>
      <c r="V134" s="1" t="str">
        <f t="shared" si="48"/>
        <v/>
      </c>
      <c r="W134" s="24" t="str">
        <f t="shared" si="52"/>
        <v/>
      </c>
      <c r="X134" s="2" t="str">
        <f t="shared" si="53"/>
        <v xml:space="preserve"> </v>
      </c>
      <c r="Y134" s="2" t="str">
        <f t="shared" si="54"/>
        <v/>
      </c>
      <c r="Z134" s="2" t="str">
        <f t="shared" si="33"/>
        <v/>
      </c>
      <c r="AA134" s="2" t="str">
        <f t="shared" si="55"/>
        <v/>
      </c>
      <c r="AB134" s="3" t="str">
        <f t="shared" si="49"/>
        <v/>
      </c>
      <c r="AC134" s="2" t="str">
        <f t="shared" si="56"/>
        <v/>
      </c>
      <c r="AD134" s="2" t="str">
        <f t="shared" si="57"/>
        <v/>
      </c>
      <c r="AE134" s="2"/>
      <c r="AF134" s="2" t="str">
        <f t="shared" si="58"/>
        <v/>
      </c>
      <c r="AG134" s="44" t="s">
        <v>590</v>
      </c>
      <c r="AI134" s="42" t="str">
        <f t="shared" si="59"/>
        <v>　</v>
      </c>
    </row>
    <row r="135" spans="1:35" ht="22.5" customHeight="1">
      <c r="A135" s="45">
        <v>84</v>
      </c>
      <c r="B135" s="12"/>
      <c r="C135" s="12"/>
      <c r="D135" s="12"/>
      <c r="E135" s="7"/>
      <c r="F135" s="7"/>
      <c r="G135" s="136"/>
      <c r="H135" s="137"/>
      <c r="I135" s="13"/>
      <c r="J135" s="14"/>
      <c r="K135" s="14"/>
      <c r="L135" s="14"/>
      <c r="M135" s="15"/>
      <c r="N135" s="11"/>
      <c r="R135" s="2" t="str">
        <f t="shared" si="50"/>
        <v/>
      </c>
      <c r="S135" s="23" t="str">
        <f t="shared" si="51"/>
        <v/>
      </c>
      <c r="T135" s="1" t="str">
        <f t="shared" si="46"/>
        <v/>
      </c>
      <c r="U135" s="1" t="str">
        <f t="shared" si="47"/>
        <v/>
      </c>
      <c r="V135" s="1" t="str">
        <f t="shared" si="48"/>
        <v/>
      </c>
      <c r="W135" s="24" t="str">
        <f t="shared" si="52"/>
        <v/>
      </c>
      <c r="X135" s="2" t="str">
        <f t="shared" si="53"/>
        <v xml:space="preserve"> </v>
      </c>
      <c r="Y135" s="2" t="str">
        <f t="shared" si="54"/>
        <v/>
      </c>
      <c r="Z135" s="2" t="str">
        <f t="shared" si="33"/>
        <v/>
      </c>
      <c r="AA135" s="2" t="str">
        <f t="shared" si="55"/>
        <v/>
      </c>
      <c r="AB135" s="3" t="str">
        <f t="shared" si="49"/>
        <v/>
      </c>
      <c r="AC135" s="2" t="str">
        <f t="shared" si="56"/>
        <v/>
      </c>
      <c r="AD135" s="2" t="str">
        <f t="shared" si="57"/>
        <v/>
      </c>
      <c r="AE135" s="2"/>
      <c r="AF135" s="2" t="str">
        <f t="shared" si="58"/>
        <v/>
      </c>
      <c r="AG135" s="44" t="s">
        <v>590</v>
      </c>
      <c r="AI135" s="42" t="str">
        <f t="shared" si="59"/>
        <v>　</v>
      </c>
    </row>
    <row r="136" spans="1:35" ht="22.5" customHeight="1">
      <c r="A136" s="45">
        <v>85</v>
      </c>
      <c r="B136" s="12"/>
      <c r="C136" s="12"/>
      <c r="D136" s="12"/>
      <c r="E136" s="7"/>
      <c r="F136" s="7"/>
      <c r="G136" s="136"/>
      <c r="H136" s="137"/>
      <c r="I136" s="13"/>
      <c r="J136" s="14"/>
      <c r="K136" s="14"/>
      <c r="L136" s="14"/>
      <c r="M136" s="15"/>
      <c r="N136" s="11"/>
      <c r="R136" s="2" t="str">
        <f t="shared" si="50"/>
        <v/>
      </c>
      <c r="S136" s="23" t="str">
        <f t="shared" si="51"/>
        <v/>
      </c>
      <c r="T136" s="1" t="str">
        <f t="shared" si="46"/>
        <v/>
      </c>
      <c r="U136" s="1" t="str">
        <f t="shared" si="47"/>
        <v/>
      </c>
      <c r="V136" s="1" t="str">
        <f t="shared" si="48"/>
        <v/>
      </c>
      <c r="W136" s="24" t="str">
        <f t="shared" si="52"/>
        <v/>
      </c>
      <c r="X136" s="2" t="str">
        <f t="shared" si="53"/>
        <v xml:space="preserve"> </v>
      </c>
      <c r="Y136" s="2" t="str">
        <f t="shared" si="54"/>
        <v/>
      </c>
      <c r="Z136" s="2" t="str">
        <f t="shared" ref="Z136:Z151" si="60">IF(ISNUMBER(Y136),IF(ISBLANK(E136),AI136,CONCATENATE(AI136,"(",E136,")")),"")</f>
        <v/>
      </c>
      <c r="AA136" s="2" t="str">
        <f t="shared" si="55"/>
        <v/>
      </c>
      <c r="AB136" s="3" t="str">
        <f t="shared" si="49"/>
        <v/>
      </c>
      <c r="AC136" s="2" t="str">
        <f t="shared" si="56"/>
        <v/>
      </c>
      <c r="AD136" s="2" t="str">
        <f t="shared" si="57"/>
        <v/>
      </c>
      <c r="AE136" s="2"/>
      <c r="AF136" s="2" t="str">
        <f t="shared" si="58"/>
        <v/>
      </c>
      <c r="AG136" s="44" t="s">
        <v>590</v>
      </c>
      <c r="AI136" s="42" t="str">
        <f t="shared" si="59"/>
        <v>　</v>
      </c>
    </row>
    <row r="137" spans="1:35" ht="22.5" customHeight="1">
      <c r="A137" s="45">
        <v>86</v>
      </c>
      <c r="B137" s="12"/>
      <c r="C137" s="12"/>
      <c r="D137" s="12"/>
      <c r="E137" s="7"/>
      <c r="F137" s="7"/>
      <c r="G137" s="136"/>
      <c r="H137" s="137"/>
      <c r="I137" s="13"/>
      <c r="J137" s="14"/>
      <c r="K137" s="14"/>
      <c r="L137" s="14"/>
      <c r="M137" s="15"/>
      <c r="N137" s="11"/>
      <c r="R137" s="2" t="str">
        <f t="shared" si="50"/>
        <v/>
      </c>
      <c r="S137" s="23" t="str">
        <f t="shared" si="51"/>
        <v/>
      </c>
      <c r="T137" s="1" t="str">
        <f t="shared" si="46"/>
        <v/>
      </c>
      <c r="U137" s="1" t="str">
        <f t="shared" si="47"/>
        <v/>
      </c>
      <c r="V137" s="1" t="str">
        <f t="shared" si="48"/>
        <v/>
      </c>
      <c r="W137" s="24" t="str">
        <f t="shared" si="52"/>
        <v/>
      </c>
      <c r="X137" s="2" t="str">
        <f t="shared" si="53"/>
        <v xml:space="preserve"> </v>
      </c>
      <c r="Y137" s="2" t="str">
        <f t="shared" si="54"/>
        <v/>
      </c>
      <c r="Z137" s="2" t="str">
        <f t="shared" si="60"/>
        <v/>
      </c>
      <c r="AA137" s="2" t="str">
        <f t="shared" si="55"/>
        <v/>
      </c>
      <c r="AB137" s="3" t="str">
        <f t="shared" si="49"/>
        <v/>
      </c>
      <c r="AC137" s="2" t="str">
        <f t="shared" si="56"/>
        <v/>
      </c>
      <c r="AD137" s="2" t="str">
        <f t="shared" si="57"/>
        <v/>
      </c>
      <c r="AE137" s="2"/>
      <c r="AF137" s="2" t="str">
        <f t="shared" si="58"/>
        <v/>
      </c>
      <c r="AG137" s="44" t="s">
        <v>590</v>
      </c>
      <c r="AI137" s="42" t="str">
        <f t="shared" si="59"/>
        <v>　</v>
      </c>
    </row>
    <row r="138" spans="1:35" ht="22.5" customHeight="1">
      <c r="A138" s="45">
        <v>87</v>
      </c>
      <c r="B138" s="12"/>
      <c r="C138" s="12"/>
      <c r="D138" s="12"/>
      <c r="E138" s="7"/>
      <c r="F138" s="7"/>
      <c r="G138" s="136"/>
      <c r="H138" s="137"/>
      <c r="I138" s="13"/>
      <c r="J138" s="14"/>
      <c r="K138" s="14"/>
      <c r="L138" s="14"/>
      <c r="M138" s="15"/>
      <c r="N138" s="11"/>
      <c r="R138" s="2" t="str">
        <f t="shared" si="50"/>
        <v/>
      </c>
      <c r="S138" s="23" t="str">
        <f t="shared" si="51"/>
        <v/>
      </c>
      <c r="T138" s="1" t="str">
        <f t="shared" si="46"/>
        <v/>
      </c>
      <c r="U138" s="1" t="str">
        <f t="shared" si="47"/>
        <v/>
      </c>
      <c r="V138" s="1" t="str">
        <f t="shared" si="48"/>
        <v/>
      </c>
      <c r="W138" s="24" t="str">
        <f t="shared" si="52"/>
        <v/>
      </c>
      <c r="X138" s="2" t="str">
        <f t="shared" si="53"/>
        <v xml:space="preserve"> </v>
      </c>
      <c r="Y138" s="2" t="str">
        <f t="shared" si="54"/>
        <v/>
      </c>
      <c r="Z138" s="2" t="str">
        <f t="shared" si="60"/>
        <v/>
      </c>
      <c r="AA138" s="2" t="str">
        <f t="shared" si="55"/>
        <v/>
      </c>
      <c r="AB138" s="3" t="str">
        <f t="shared" si="49"/>
        <v/>
      </c>
      <c r="AC138" s="2" t="str">
        <f t="shared" si="56"/>
        <v/>
      </c>
      <c r="AD138" s="2" t="str">
        <f t="shared" si="57"/>
        <v/>
      </c>
      <c r="AE138" s="2"/>
      <c r="AF138" s="2" t="str">
        <f t="shared" si="58"/>
        <v/>
      </c>
      <c r="AG138" s="44" t="s">
        <v>590</v>
      </c>
      <c r="AI138" s="42" t="str">
        <f t="shared" si="59"/>
        <v>　</v>
      </c>
    </row>
    <row r="139" spans="1:35" ht="22.5" customHeight="1">
      <c r="A139" s="45">
        <v>88</v>
      </c>
      <c r="B139" s="12"/>
      <c r="C139" s="12"/>
      <c r="D139" s="12"/>
      <c r="E139" s="7"/>
      <c r="F139" s="7"/>
      <c r="G139" s="136"/>
      <c r="H139" s="137"/>
      <c r="I139" s="13"/>
      <c r="J139" s="14"/>
      <c r="K139" s="14"/>
      <c r="L139" s="14"/>
      <c r="M139" s="15"/>
      <c r="N139" s="11"/>
      <c r="R139" s="2" t="str">
        <f t="shared" si="50"/>
        <v/>
      </c>
      <c r="S139" s="23" t="str">
        <f t="shared" si="51"/>
        <v/>
      </c>
      <c r="T139" s="1" t="str">
        <f t="shared" si="46"/>
        <v/>
      </c>
      <c r="U139" s="1" t="str">
        <f t="shared" si="47"/>
        <v/>
      </c>
      <c r="V139" s="1" t="str">
        <f t="shared" si="48"/>
        <v/>
      </c>
      <c r="W139" s="24" t="str">
        <f t="shared" si="52"/>
        <v/>
      </c>
      <c r="X139" s="2" t="str">
        <f t="shared" si="53"/>
        <v xml:space="preserve"> </v>
      </c>
      <c r="Y139" s="2" t="str">
        <f t="shared" si="54"/>
        <v/>
      </c>
      <c r="Z139" s="2" t="str">
        <f t="shared" si="60"/>
        <v/>
      </c>
      <c r="AA139" s="2" t="str">
        <f t="shared" si="55"/>
        <v/>
      </c>
      <c r="AB139" s="3" t="str">
        <f t="shared" si="49"/>
        <v/>
      </c>
      <c r="AC139" s="2" t="str">
        <f t="shared" si="56"/>
        <v/>
      </c>
      <c r="AD139" s="2" t="str">
        <f t="shared" si="57"/>
        <v/>
      </c>
      <c r="AE139" s="2"/>
      <c r="AF139" s="2" t="str">
        <f t="shared" si="58"/>
        <v/>
      </c>
      <c r="AG139" s="44" t="s">
        <v>590</v>
      </c>
      <c r="AI139" s="42" t="str">
        <f t="shared" si="59"/>
        <v>　</v>
      </c>
    </row>
    <row r="140" spans="1:35" ht="22.5" customHeight="1">
      <c r="A140" s="45">
        <v>89</v>
      </c>
      <c r="B140" s="12"/>
      <c r="C140" s="12"/>
      <c r="D140" s="12"/>
      <c r="E140" s="7"/>
      <c r="F140" s="7"/>
      <c r="G140" s="136"/>
      <c r="H140" s="137"/>
      <c r="I140" s="13"/>
      <c r="J140" s="14"/>
      <c r="K140" s="14"/>
      <c r="L140" s="14"/>
      <c r="M140" s="15"/>
      <c r="N140" s="11"/>
      <c r="R140" s="2" t="str">
        <f t="shared" si="50"/>
        <v/>
      </c>
      <c r="S140" s="23" t="str">
        <f t="shared" si="51"/>
        <v/>
      </c>
      <c r="T140" s="1" t="str">
        <f t="shared" si="46"/>
        <v/>
      </c>
      <c r="U140" s="1" t="str">
        <f t="shared" si="47"/>
        <v/>
      </c>
      <c r="V140" s="1" t="str">
        <f t="shared" si="48"/>
        <v/>
      </c>
      <c r="W140" s="24" t="str">
        <f t="shared" si="52"/>
        <v/>
      </c>
      <c r="X140" s="2" t="str">
        <f t="shared" si="53"/>
        <v xml:space="preserve"> </v>
      </c>
      <c r="Y140" s="2" t="str">
        <f t="shared" si="54"/>
        <v/>
      </c>
      <c r="Z140" s="2" t="str">
        <f t="shared" si="60"/>
        <v/>
      </c>
      <c r="AA140" s="2" t="str">
        <f t="shared" si="55"/>
        <v/>
      </c>
      <c r="AB140" s="3" t="str">
        <f t="shared" si="49"/>
        <v/>
      </c>
      <c r="AC140" s="2" t="str">
        <f t="shared" si="56"/>
        <v/>
      </c>
      <c r="AD140" s="2" t="str">
        <f t="shared" si="57"/>
        <v/>
      </c>
      <c r="AE140" s="2"/>
      <c r="AF140" s="2" t="str">
        <f t="shared" si="58"/>
        <v/>
      </c>
      <c r="AG140" s="44" t="s">
        <v>590</v>
      </c>
      <c r="AI140" s="42" t="str">
        <f t="shared" si="59"/>
        <v>　</v>
      </c>
    </row>
    <row r="141" spans="1:35" ht="22.5" customHeight="1">
      <c r="A141" s="45">
        <v>90</v>
      </c>
      <c r="B141" s="12"/>
      <c r="C141" s="12"/>
      <c r="D141" s="12"/>
      <c r="E141" s="7"/>
      <c r="F141" s="7"/>
      <c r="G141" s="136"/>
      <c r="H141" s="137"/>
      <c r="I141" s="13"/>
      <c r="J141" s="14"/>
      <c r="K141" s="14"/>
      <c r="L141" s="14"/>
      <c r="M141" s="15"/>
      <c r="N141" s="11"/>
      <c r="R141" s="2" t="str">
        <f t="shared" si="50"/>
        <v/>
      </c>
      <c r="S141" s="23" t="str">
        <f t="shared" si="51"/>
        <v/>
      </c>
      <c r="T141" s="1" t="str">
        <f t="shared" si="46"/>
        <v/>
      </c>
      <c r="U141" s="1" t="str">
        <f t="shared" si="47"/>
        <v/>
      </c>
      <c r="V141" s="1" t="str">
        <f t="shared" si="48"/>
        <v/>
      </c>
      <c r="W141" s="24" t="str">
        <f t="shared" si="52"/>
        <v/>
      </c>
      <c r="X141" s="2" t="str">
        <f t="shared" si="53"/>
        <v xml:space="preserve"> </v>
      </c>
      <c r="Y141" s="2" t="str">
        <f t="shared" si="54"/>
        <v/>
      </c>
      <c r="Z141" s="2" t="str">
        <f t="shared" si="60"/>
        <v/>
      </c>
      <c r="AA141" s="2" t="str">
        <f t="shared" si="55"/>
        <v/>
      </c>
      <c r="AB141" s="3" t="str">
        <f t="shared" si="49"/>
        <v/>
      </c>
      <c r="AC141" s="2" t="str">
        <f t="shared" si="56"/>
        <v/>
      </c>
      <c r="AD141" s="2" t="str">
        <f t="shared" si="57"/>
        <v/>
      </c>
      <c r="AE141" s="2"/>
      <c r="AF141" s="2" t="str">
        <f t="shared" si="58"/>
        <v/>
      </c>
      <c r="AG141" s="44" t="s">
        <v>590</v>
      </c>
      <c r="AI141" s="42" t="str">
        <f t="shared" si="59"/>
        <v>　</v>
      </c>
    </row>
    <row r="142" spans="1:35" ht="22.5" customHeight="1">
      <c r="A142" s="45">
        <v>91</v>
      </c>
      <c r="B142" s="12"/>
      <c r="C142" s="12"/>
      <c r="D142" s="12"/>
      <c r="E142" s="7"/>
      <c r="F142" s="7"/>
      <c r="G142" s="136"/>
      <c r="H142" s="137"/>
      <c r="I142" s="13"/>
      <c r="J142" s="14"/>
      <c r="K142" s="14"/>
      <c r="L142" s="14"/>
      <c r="M142" s="15"/>
      <c r="N142" s="11"/>
      <c r="R142" s="2" t="str">
        <f t="shared" si="50"/>
        <v/>
      </c>
      <c r="S142" s="23" t="str">
        <f t="shared" si="51"/>
        <v/>
      </c>
      <c r="T142" s="1" t="str">
        <f t="shared" si="46"/>
        <v/>
      </c>
      <c r="U142" s="1" t="str">
        <f t="shared" si="47"/>
        <v/>
      </c>
      <c r="V142" s="1" t="str">
        <f t="shared" si="48"/>
        <v/>
      </c>
      <c r="W142" s="24" t="str">
        <f t="shared" si="52"/>
        <v/>
      </c>
      <c r="X142" s="2" t="str">
        <f t="shared" si="53"/>
        <v xml:space="preserve"> </v>
      </c>
      <c r="Y142" s="2" t="str">
        <f t="shared" si="54"/>
        <v/>
      </c>
      <c r="Z142" s="2" t="str">
        <f t="shared" si="60"/>
        <v/>
      </c>
      <c r="AA142" s="2" t="str">
        <f t="shared" si="55"/>
        <v/>
      </c>
      <c r="AB142" s="3" t="str">
        <f t="shared" si="49"/>
        <v/>
      </c>
      <c r="AC142" s="2" t="str">
        <f t="shared" si="56"/>
        <v/>
      </c>
      <c r="AD142" s="2" t="str">
        <f t="shared" si="57"/>
        <v/>
      </c>
      <c r="AE142" s="2"/>
      <c r="AF142" s="2" t="str">
        <f t="shared" si="58"/>
        <v/>
      </c>
      <c r="AG142" s="44" t="s">
        <v>590</v>
      </c>
      <c r="AI142" s="42" t="str">
        <f t="shared" si="59"/>
        <v>　</v>
      </c>
    </row>
    <row r="143" spans="1:35" ht="22.5" customHeight="1">
      <c r="A143" s="45">
        <v>92</v>
      </c>
      <c r="B143" s="12"/>
      <c r="C143" s="12"/>
      <c r="D143" s="12"/>
      <c r="E143" s="7"/>
      <c r="F143" s="7"/>
      <c r="G143" s="136"/>
      <c r="H143" s="137"/>
      <c r="I143" s="13"/>
      <c r="J143" s="14"/>
      <c r="K143" s="14"/>
      <c r="L143" s="14"/>
      <c r="M143" s="15"/>
      <c r="N143" s="11"/>
      <c r="R143" s="2" t="str">
        <f t="shared" si="50"/>
        <v/>
      </c>
      <c r="S143" s="23" t="str">
        <f t="shared" si="51"/>
        <v/>
      </c>
      <c r="T143" s="1" t="str">
        <f t="shared" si="46"/>
        <v/>
      </c>
      <c r="U143" s="1" t="str">
        <f t="shared" si="47"/>
        <v/>
      </c>
      <c r="V143" s="1" t="str">
        <f t="shared" si="48"/>
        <v/>
      </c>
      <c r="W143" s="24" t="str">
        <f t="shared" si="52"/>
        <v/>
      </c>
      <c r="X143" s="2" t="str">
        <f t="shared" si="53"/>
        <v xml:space="preserve"> </v>
      </c>
      <c r="Y143" s="2" t="str">
        <f t="shared" si="54"/>
        <v/>
      </c>
      <c r="Z143" s="2" t="str">
        <f t="shared" si="60"/>
        <v/>
      </c>
      <c r="AA143" s="2" t="str">
        <f t="shared" si="55"/>
        <v/>
      </c>
      <c r="AB143" s="3" t="str">
        <f t="shared" si="49"/>
        <v/>
      </c>
      <c r="AC143" s="2" t="str">
        <f t="shared" si="56"/>
        <v/>
      </c>
      <c r="AD143" s="2" t="str">
        <f t="shared" si="57"/>
        <v/>
      </c>
      <c r="AE143" s="2"/>
      <c r="AF143" s="2" t="str">
        <f t="shared" si="58"/>
        <v/>
      </c>
      <c r="AG143" s="44" t="s">
        <v>590</v>
      </c>
      <c r="AI143" s="42" t="str">
        <f t="shared" si="59"/>
        <v>　</v>
      </c>
    </row>
    <row r="144" spans="1:35" ht="22.5" customHeight="1">
      <c r="A144" s="45">
        <v>93</v>
      </c>
      <c r="B144" s="12"/>
      <c r="C144" s="12"/>
      <c r="D144" s="12"/>
      <c r="E144" s="7"/>
      <c r="F144" s="7"/>
      <c r="G144" s="136"/>
      <c r="H144" s="137"/>
      <c r="I144" s="13"/>
      <c r="J144" s="14"/>
      <c r="K144" s="14"/>
      <c r="L144" s="14"/>
      <c r="M144" s="15"/>
      <c r="N144" s="11"/>
      <c r="R144" s="2" t="str">
        <f t="shared" si="50"/>
        <v/>
      </c>
      <c r="S144" s="23" t="str">
        <f t="shared" si="51"/>
        <v/>
      </c>
      <c r="T144" s="1" t="str">
        <f t="shared" si="46"/>
        <v/>
      </c>
      <c r="U144" s="1" t="str">
        <f t="shared" si="47"/>
        <v/>
      </c>
      <c r="V144" s="1" t="str">
        <f t="shared" si="48"/>
        <v/>
      </c>
      <c r="W144" s="24" t="str">
        <f t="shared" si="52"/>
        <v/>
      </c>
      <c r="X144" s="2" t="str">
        <f t="shared" si="53"/>
        <v xml:space="preserve"> </v>
      </c>
      <c r="Y144" s="2" t="str">
        <f t="shared" si="54"/>
        <v/>
      </c>
      <c r="Z144" s="2" t="str">
        <f t="shared" si="60"/>
        <v/>
      </c>
      <c r="AA144" s="2" t="str">
        <f t="shared" si="55"/>
        <v/>
      </c>
      <c r="AB144" s="3" t="str">
        <f t="shared" si="49"/>
        <v/>
      </c>
      <c r="AC144" s="2" t="str">
        <f t="shared" si="56"/>
        <v/>
      </c>
      <c r="AD144" s="2" t="str">
        <f t="shared" si="57"/>
        <v/>
      </c>
      <c r="AE144" s="2"/>
      <c r="AF144" s="2" t="str">
        <f t="shared" si="58"/>
        <v/>
      </c>
      <c r="AG144" s="44" t="s">
        <v>590</v>
      </c>
      <c r="AI144" s="42" t="str">
        <f t="shared" si="59"/>
        <v>　</v>
      </c>
    </row>
    <row r="145" spans="1:35" ht="22.5" customHeight="1">
      <c r="A145" s="45">
        <v>94</v>
      </c>
      <c r="B145" s="12"/>
      <c r="C145" s="12"/>
      <c r="D145" s="12"/>
      <c r="E145" s="7"/>
      <c r="F145" s="7"/>
      <c r="G145" s="136"/>
      <c r="H145" s="137"/>
      <c r="I145" s="13"/>
      <c r="J145" s="14"/>
      <c r="K145" s="14"/>
      <c r="L145" s="14"/>
      <c r="M145" s="15"/>
      <c r="N145" s="11"/>
      <c r="R145" s="2" t="str">
        <f t="shared" si="50"/>
        <v/>
      </c>
      <c r="S145" s="23" t="str">
        <f t="shared" si="51"/>
        <v/>
      </c>
      <c r="T145" s="1" t="str">
        <f t="shared" si="46"/>
        <v/>
      </c>
      <c r="U145" s="1" t="str">
        <f t="shared" si="47"/>
        <v/>
      </c>
      <c r="V145" s="1" t="str">
        <f t="shared" si="48"/>
        <v/>
      </c>
      <c r="W145" s="24" t="str">
        <f t="shared" si="52"/>
        <v/>
      </c>
      <c r="X145" s="2" t="str">
        <f t="shared" si="53"/>
        <v xml:space="preserve"> </v>
      </c>
      <c r="Y145" s="2" t="str">
        <f t="shared" si="54"/>
        <v/>
      </c>
      <c r="Z145" s="2" t="str">
        <f t="shared" si="60"/>
        <v/>
      </c>
      <c r="AA145" s="2" t="str">
        <f t="shared" si="55"/>
        <v/>
      </c>
      <c r="AB145" s="3" t="str">
        <f t="shared" si="49"/>
        <v/>
      </c>
      <c r="AC145" s="2" t="str">
        <f t="shared" si="56"/>
        <v/>
      </c>
      <c r="AD145" s="2" t="str">
        <f t="shared" si="57"/>
        <v/>
      </c>
      <c r="AE145" s="2"/>
      <c r="AF145" s="2" t="str">
        <f t="shared" si="58"/>
        <v/>
      </c>
      <c r="AG145" s="44" t="s">
        <v>590</v>
      </c>
      <c r="AI145" s="42" t="str">
        <f t="shared" si="59"/>
        <v>　</v>
      </c>
    </row>
    <row r="146" spans="1:35" ht="22.5" customHeight="1">
      <c r="A146" s="45">
        <v>95</v>
      </c>
      <c r="B146" s="12"/>
      <c r="C146" s="12"/>
      <c r="D146" s="12"/>
      <c r="E146" s="7"/>
      <c r="F146" s="7"/>
      <c r="G146" s="136"/>
      <c r="H146" s="137"/>
      <c r="I146" s="13"/>
      <c r="J146" s="14"/>
      <c r="K146" s="14"/>
      <c r="L146" s="14"/>
      <c r="M146" s="15"/>
      <c r="N146" s="11"/>
      <c r="R146" s="2" t="str">
        <f t="shared" si="50"/>
        <v/>
      </c>
      <c r="S146" s="23" t="str">
        <f t="shared" si="51"/>
        <v/>
      </c>
      <c r="T146" s="1" t="str">
        <f t="shared" si="46"/>
        <v/>
      </c>
      <c r="U146" s="1" t="str">
        <f t="shared" si="47"/>
        <v/>
      </c>
      <c r="V146" s="1" t="str">
        <f t="shared" si="48"/>
        <v/>
      </c>
      <c r="W146" s="24" t="str">
        <f t="shared" si="52"/>
        <v/>
      </c>
      <c r="X146" s="2" t="str">
        <f t="shared" si="53"/>
        <v xml:space="preserve"> </v>
      </c>
      <c r="Y146" s="2" t="str">
        <f t="shared" si="54"/>
        <v/>
      </c>
      <c r="Z146" s="2" t="str">
        <f t="shared" si="60"/>
        <v/>
      </c>
      <c r="AA146" s="2" t="str">
        <f t="shared" si="55"/>
        <v/>
      </c>
      <c r="AB146" s="3" t="str">
        <f t="shared" si="49"/>
        <v/>
      </c>
      <c r="AC146" s="2" t="str">
        <f t="shared" si="56"/>
        <v/>
      </c>
      <c r="AD146" s="2" t="str">
        <f t="shared" si="57"/>
        <v/>
      </c>
      <c r="AE146" s="2"/>
      <c r="AF146" s="2" t="str">
        <f t="shared" si="58"/>
        <v/>
      </c>
      <c r="AG146" s="44" t="s">
        <v>590</v>
      </c>
      <c r="AI146" s="42" t="str">
        <f t="shared" si="59"/>
        <v>　</v>
      </c>
    </row>
    <row r="147" spans="1:35" ht="22.5" customHeight="1">
      <c r="A147" s="45">
        <v>96</v>
      </c>
      <c r="B147" s="12"/>
      <c r="C147" s="12"/>
      <c r="D147" s="12"/>
      <c r="E147" s="7"/>
      <c r="F147" s="7"/>
      <c r="G147" s="136"/>
      <c r="H147" s="137"/>
      <c r="I147" s="13"/>
      <c r="J147" s="14"/>
      <c r="K147" s="14"/>
      <c r="L147" s="14"/>
      <c r="M147" s="15"/>
      <c r="N147" s="11"/>
      <c r="R147" s="2" t="str">
        <f t="shared" si="50"/>
        <v/>
      </c>
      <c r="S147" s="23" t="str">
        <f t="shared" si="51"/>
        <v/>
      </c>
      <c r="T147" s="1" t="str">
        <f t="shared" si="46"/>
        <v/>
      </c>
      <c r="U147" s="1" t="str">
        <f t="shared" si="47"/>
        <v/>
      </c>
      <c r="V147" s="1" t="str">
        <f t="shared" si="48"/>
        <v/>
      </c>
      <c r="W147" s="24" t="str">
        <f t="shared" si="52"/>
        <v/>
      </c>
      <c r="X147" s="2" t="str">
        <f t="shared" si="53"/>
        <v xml:space="preserve"> </v>
      </c>
      <c r="Y147" s="2" t="str">
        <f t="shared" si="54"/>
        <v/>
      </c>
      <c r="Z147" s="2" t="str">
        <f t="shared" si="60"/>
        <v/>
      </c>
      <c r="AA147" s="2" t="str">
        <f t="shared" si="55"/>
        <v/>
      </c>
      <c r="AB147" s="3" t="str">
        <f t="shared" si="49"/>
        <v/>
      </c>
      <c r="AC147" s="2" t="str">
        <f t="shared" si="56"/>
        <v/>
      </c>
      <c r="AD147" s="2" t="str">
        <f t="shared" si="57"/>
        <v/>
      </c>
      <c r="AE147" s="2"/>
      <c r="AF147" s="2" t="str">
        <f t="shared" si="58"/>
        <v/>
      </c>
      <c r="AG147" s="44" t="s">
        <v>590</v>
      </c>
      <c r="AI147" s="42" t="str">
        <f t="shared" si="59"/>
        <v>　</v>
      </c>
    </row>
    <row r="148" spans="1:35" ht="22.5" customHeight="1">
      <c r="A148" s="45">
        <v>97</v>
      </c>
      <c r="B148" s="12"/>
      <c r="C148" s="12"/>
      <c r="D148" s="12"/>
      <c r="E148" s="7"/>
      <c r="F148" s="7"/>
      <c r="G148" s="136"/>
      <c r="H148" s="137"/>
      <c r="I148" s="13"/>
      <c r="J148" s="14"/>
      <c r="K148" s="14"/>
      <c r="L148" s="14"/>
      <c r="M148" s="15"/>
      <c r="N148" s="11"/>
      <c r="R148" s="2" t="str">
        <f t="shared" si="50"/>
        <v/>
      </c>
      <c r="S148" s="23" t="str">
        <f t="shared" si="51"/>
        <v/>
      </c>
      <c r="T148" s="1" t="str">
        <f t="shared" si="46"/>
        <v/>
      </c>
      <c r="U148" s="1" t="str">
        <f t="shared" si="47"/>
        <v/>
      </c>
      <c r="V148" s="1" t="str">
        <f t="shared" si="48"/>
        <v/>
      </c>
      <c r="W148" s="24" t="str">
        <f t="shared" si="52"/>
        <v/>
      </c>
      <c r="X148" s="2" t="str">
        <f t="shared" si="53"/>
        <v xml:space="preserve"> </v>
      </c>
      <c r="Y148" s="2" t="str">
        <f t="shared" si="54"/>
        <v/>
      </c>
      <c r="Z148" s="2" t="str">
        <f t="shared" si="60"/>
        <v/>
      </c>
      <c r="AA148" s="2" t="str">
        <f t="shared" si="55"/>
        <v/>
      </c>
      <c r="AB148" s="3" t="str">
        <f t="shared" si="49"/>
        <v/>
      </c>
      <c r="AC148" s="2" t="str">
        <f t="shared" si="56"/>
        <v/>
      </c>
      <c r="AD148" s="2" t="str">
        <f t="shared" si="57"/>
        <v/>
      </c>
      <c r="AE148" s="2"/>
      <c r="AF148" s="2" t="str">
        <f t="shared" si="58"/>
        <v/>
      </c>
      <c r="AG148" s="44" t="s">
        <v>590</v>
      </c>
      <c r="AI148" s="42" t="str">
        <f t="shared" si="59"/>
        <v>　</v>
      </c>
    </row>
    <row r="149" spans="1:35" ht="22.5" customHeight="1">
      <c r="A149" s="45">
        <v>98</v>
      </c>
      <c r="B149" s="12"/>
      <c r="C149" s="12"/>
      <c r="D149" s="12"/>
      <c r="E149" s="7"/>
      <c r="F149" s="7"/>
      <c r="G149" s="136"/>
      <c r="H149" s="137"/>
      <c r="I149" s="13"/>
      <c r="J149" s="14"/>
      <c r="K149" s="14"/>
      <c r="L149" s="14"/>
      <c r="M149" s="15"/>
      <c r="N149" s="11"/>
      <c r="R149" s="2" t="str">
        <f t="shared" si="50"/>
        <v/>
      </c>
      <c r="S149" s="23" t="str">
        <f t="shared" si="51"/>
        <v/>
      </c>
      <c r="T149" s="1" t="str">
        <f t="shared" si="46"/>
        <v/>
      </c>
      <c r="U149" s="1" t="str">
        <f t="shared" si="47"/>
        <v/>
      </c>
      <c r="V149" s="1" t="str">
        <f t="shared" si="48"/>
        <v/>
      </c>
      <c r="W149" s="24" t="str">
        <f t="shared" si="52"/>
        <v/>
      </c>
      <c r="X149" s="2" t="str">
        <f t="shared" si="53"/>
        <v xml:space="preserve"> </v>
      </c>
      <c r="Y149" s="2" t="str">
        <f t="shared" si="54"/>
        <v/>
      </c>
      <c r="Z149" s="2" t="str">
        <f t="shared" si="60"/>
        <v/>
      </c>
      <c r="AA149" s="2" t="str">
        <f t="shared" si="55"/>
        <v/>
      </c>
      <c r="AB149" s="3" t="str">
        <f t="shared" si="49"/>
        <v/>
      </c>
      <c r="AC149" s="2" t="str">
        <f t="shared" si="56"/>
        <v/>
      </c>
      <c r="AD149" s="2" t="str">
        <f t="shared" si="57"/>
        <v/>
      </c>
      <c r="AE149" s="2"/>
      <c r="AF149" s="2" t="str">
        <f t="shared" si="58"/>
        <v/>
      </c>
      <c r="AG149" s="44" t="s">
        <v>590</v>
      </c>
      <c r="AI149" s="42" t="str">
        <f t="shared" si="59"/>
        <v>　</v>
      </c>
    </row>
    <row r="150" spans="1:35" ht="22.5" customHeight="1">
      <c r="A150" s="45">
        <v>99</v>
      </c>
      <c r="B150" s="12"/>
      <c r="C150" s="12"/>
      <c r="D150" s="12"/>
      <c r="E150" s="7"/>
      <c r="F150" s="7"/>
      <c r="G150" s="136"/>
      <c r="H150" s="137"/>
      <c r="I150" s="13"/>
      <c r="J150" s="14"/>
      <c r="K150" s="14"/>
      <c r="L150" s="14"/>
      <c r="M150" s="15"/>
      <c r="N150" s="11"/>
      <c r="R150" s="2" t="str">
        <f t="shared" si="50"/>
        <v/>
      </c>
      <c r="S150" s="23" t="str">
        <f t="shared" si="51"/>
        <v/>
      </c>
      <c r="T150" s="1" t="str">
        <f t="shared" si="46"/>
        <v/>
      </c>
      <c r="U150" s="1" t="str">
        <f t="shared" si="47"/>
        <v/>
      </c>
      <c r="V150" s="1" t="str">
        <f t="shared" si="48"/>
        <v/>
      </c>
      <c r="W150" s="24" t="str">
        <f t="shared" si="52"/>
        <v/>
      </c>
      <c r="X150" s="2" t="str">
        <f t="shared" si="53"/>
        <v xml:space="preserve"> </v>
      </c>
      <c r="Y150" s="2" t="str">
        <f t="shared" si="54"/>
        <v/>
      </c>
      <c r="Z150" s="2" t="str">
        <f t="shared" si="60"/>
        <v/>
      </c>
      <c r="AA150" s="2" t="str">
        <f t="shared" si="55"/>
        <v/>
      </c>
      <c r="AB150" s="3" t="str">
        <f t="shared" si="49"/>
        <v/>
      </c>
      <c r="AC150" s="2" t="str">
        <f t="shared" si="56"/>
        <v/>
      </c>
      <c r="AD150" s="2" t="str">
        <f t="shared" si="57"/>
        <v/>
      </c>
      <c r="AE150" s="2"/>
      <c r="AF150" s="2" t="str">
        <f t="shared" si="58"/>
        <v/>
      </c>
      <c r="AG150" s="44" t="s">
        <v>590</v>
      </c>
      <c r="AI150" s="42" t="str">
        <f t="shared" si="59"/>
        <v>　</v>
      </c>
    </row>
    <row r="151" spans="1:35" ht="22.5" customHeight="1">
      <c r="A151" s="57">
        <v>100</v>
      </c>
      <c r="B151" s="12"/>
      <c r="C151" s="12"/>
      <c r="D151" s="12"/>
      <c r="E151" s="7"/>
      <c r="F151" s="7"/>
      <c r="G151" s="136"/>
      <c r="H151" s="137"/>
      <c r="I151" s="13"/>
      <c r="J151" s="14"/>
      <c r="K151" s="14"/>
      <c r="L151" s="14"/>
      <c r="M151" s="15"/>
      <c r="N151" s="11"/>
      <c r="R151" s="2" t="str">
        <f t="shared" si="50"/>
        <v/>
      </c>
      <c r="S151" s="23" t="str">
        <f t="shared" si="51"/>
        <v/>
      </c>
      <c r="T151" s="1" t="str">
        <f t="shared" si="46"/>
        <v/>
      </c>
      <c r="U151" s="1" t="str">
        <f t="shared" si="47"/>
        <v/>
      </c>
      <c r="V151" s="1" t="str">
        <f t="shared" si="48"/>
        <v/>
      </c>
      <c r="W151" s="24" t="str">
        <f t="shared" si="52"/>
        <v/>
      </c>
      <c r="X151" s="2" t="str">
        <f t="shared" si="53"/>
        <v xml:space="preserve"> </v>
      </c>
      <c r="Y151" s="2" t="str">
        <f t="shared" si="54"/>
        <v/>
      </c>
      <c r="Z151" s="2" t="str">
        <f t="shared" si="60"/>
        <v/>
      </c>
      <c r="AA151" s="2" t="str">
        <f t="shared" si="55"/>
        <v/>
      </c>
      <c r="AB151" s="3" t="str">
        <f t="shared" si="49"/>
        <v/>
      </c>
      <c r="AC151" s="2" t="str">
        <f t="shared" si="56"/>
        <v/>
      </c>
      <c r="AD151" s="2" t="str">
        <f t="shared" si="57"/>
        <v/>
      </c>
      <c r="AE151" s="2"/>
      <c r="AF151" s="2" t="str">
        <f t="shared" si="58"/>
        <v/>
      </c>
      <c r="AG151" s="44" t="s">
        <v>590</v>
      </c>
      <c r="AI151" s="42" t="str">
        <f t="shared" si="59"/>
        <v>　</v>
      </c>
    </row>
    <row r="152" spans="1:35" ht="22.5" customHeight="1">
      <c r="A152" s="47"/>
      <c r="B152" s="48"/>
      <c r="C152" s="48"/>
      <c r="D152" s="48"/>
      <c r="E152" s="48"/>
      <c r="F152" s="48"/>
      <c r="G152" s="49" t="s">
        <v>15</v>
      </c>
      <c r="H152" s="170">
        <f>$H$32</f>
        <v>0</v>
      </c>
      <c r="I152" s="170"/>
      <c r="J152" s="170"/>
      <c r="K152" s="170"/>
      <c r="L152" s="170"/>
      <c r="M152" s="170"/>
      <c r="N152" s="50" t="s">
        <v>14</v>
      </c>
    </row>
    <row r="153" spans="1:35" ht="7.5" customHeight="1">
      <c r="A153" s="51"/>
      <c r="B153" s="51"/>
      <c r="C153" s="51"/>
      <c r="D153" s="51"/>
      <c r="E153" s="51"/>
      <c r="F153" s="51"/>
      <c r="G153" s="52"/>
      <c r="H153" s="53"/>
      <c r="I153" s="53"/>
      <c r="J153" s="53"/>
      <c r="K153" s="53"/>
      <c r="L153" s="53"/>
      <c r="M153" s="53"/>
      <c r="N153" s="54"/>
    </row>
    <row r="154" spans="1:35" ht="22.5" customHeight="1">
      <c r="A154" s="135" t="s">
        <v>719</v>
      </c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</row>
    <row r="155" spans="1:35" ht="7.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</row>
    <row r="156" spans="1:35">
      <c r="A156" s="36"/>
      <c r="B156" s="36"/>
      <c r="C156" s="36" t="s">
        <v>16</v>
      </c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1:3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35">
      <c r="A158" s="36"/>
      <c r="B158" s="36"/>
      <c r="C158" s="181" t="str">
        <f>$C$38</f>
        <v>年　　月　　日</v>
      </c>
      <c r="D158" s="181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1:35" ht="22.5" customHeight="1">
      <c r="A159" s="36"/>
      <c r="B159" s="36"/>
      <c r="C159" s="36"/>
      <c r="D159" s="36"/>
      <c r="E159" s="36"/>
      <c r="F159" s="140">
        <f>$F$39</f>
        <v>0</v>
      </c>
      <c r="G159" s="140"/>
      <c r="H159" s="140"/>
      <c r="I159" s="140"/>
      <c r="J159" s="140"/>
      <c r="K159" s="140"/>
      <c r="L159" s="140"/>
      <c r="M159" s="140"/>
      <c r="N159" s="36"/>
    </row>
    <row r="160" spans="1:35" ht="22.5" customHeight="1">
      <c r="A160" s="36"/>
      <c r="B160" s="36"/>
      <c r="C160" s="36"/>
      <c r="D160" s="36"/>
      <c r="E160" s="36"/>
      <c r="F160" s="36"/>
      <c r="G160" s="55" t="s">
        <v>18</v>
      </c>
      <c r="H160" s="135">
        <f>$H$40</f>
        <v>0</v>
      </c>
      <c r="I160" s="135"/>
      <c r="J160" s="135"/>
      <c r="K160" s="135"/>
      <c r="L160" s="135"/>
      <c r="M160" s="56" t="s">
        <v>14</v>
      </c>
      <c r="N160" s="36"/>
    </row>
    <row r="161" spans="1:14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201" spans="5:34">
      <c r="E201" s="58" t="s">
        <v>3</v>
      </c>
      <c r="F201" s="58" t="s">
        <v>4</v>
      </c>
      <c r="G201" s="58" t="s">
        <v>5</v>
      </c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9" t="s">
        <v>338</v>
      </c>
      <c r="S201" s="60"/>
      <c r="AB201" s="20" t="s">
        <v>333</v>
      </c>
      <c r="AG201" s="58" t="s">
        <v>581</v>
      </c>
      <c r="AH201" s="61" t="s">
        <v>585</v>
      </c>
    </row>
    <row r="202" spans="5:34">
      <c r="E202" s="58">
        <v>1</v>
      </c>
      <c r="F202" s="58" t="s">
        <v>7</v>
      </c>
      <c r="G202" s="58" t="s">
        <v>792</v>
      </c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9" t="s">
        <v>339</v>
      </c>
      <c r="S202" s="60">
        <v>100000000</v>
      </c>
      <c r="AB202" s="20" t="s">
        <v>334</v>
      </c>
      <c r="AG202" s="58" t="s">
        <v>586</v>
      </c>
      <c r="AH202" s="61" t="s">
        <v>572</v>
      </c>
    </row>
    <row r="203" spans="5:34">
      <c r="E203" s="58">
        <v>2</v>
      </c>
      <c r="F203" s="58" t="s">
        <v>8</v>
      </c>
      <c r="G203" s="58" t="s">
        <v>793</v>
      </c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9" t="s">
        <v>340</v>
      </c>
      <c r="S203" s="60">
        <v>110000000</v>
      </c>
      <c r="AB203" s="20" t="s">
        <v>337</v>
      </c>
      <c r="AG203" s="58" t="s">
        <v>587</v>
      </c>
      <c r="AH203" s="61" t="s">
        <v>573</v>
      </c>
    </row>
    <row r="204" spans="5:34">
      <c r="E204" s="58">
        <v>3</v>
      </c>
      <c r="F204" s="58"/>
      <c r="G204" s="58" t="s">
        <v>794</v>
      </c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9" t="s">
        <v>341</v>
      </c>
      <c r="S204" s="60">
        <v>120000000</v>
      </c>
      <c r="AB204" s="20" t="s">
        <v>335</v>
      </c>
      <c r="AG204" s="58" t="s">
        <v>588</v>
      </c>
      <c r="AH204" s="61" t="s">
        <v>574</v>
      </c>
    </row>
    <row r="205" spans="5:34">
      <c r="E205" s="58">
        <v>4</v>
      </c>
      <c r="F205" s="58"/>
      <c r="G205" s="58" t="s">
        <v>778</v>
      </c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9" t="s">
        <v>342</v>
      </c>
      <c r="S205" s="60">
        <v>130000000</v>
      </c>
      <c r="AB205" s="20" t="s">
        <v>336</v>
      </c>
      <c r="AG205" s="58" t="s">
        <v>589</v>
      </c>
      <c r="AH205" s="61" t="s">
        <v>575</v>
      </c>
    </row>
    <row r="206" spans="5:34">
      <c r="E206" s="58">
        <v>5</v>
      </c>
      <c r="F206" s="58"/>
      <c r="G206" s="58" t="s">
        <v>795</v>
      </c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9" t="s">
        <v>343</v>
      </c>
      <c r="S206" s="60">
        <v>140000000</v>
      </c>
      <c r="AG206" s="58" t="s">
        <v>590</v>
      </c>
      <c r="AH206" s="61" t="s">
        <v>576</v>
      </c>
    </row>
    <row r="207" spans="5:34">
      <c r="E207" s="58">
        <v>6</v>
      </c>
      <c r="F207" s="58"/>
      <c r="G207" s="58" t="s">
        <v>796</v>
      </c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9" t="s">
        <v>344</v>
      </c>
      <c r="S207" s="60">
        <v>200000000</v>
      </c>
      <c r="AG207" s="58" t="s">
        <v>591</v>
      </c>
      <c r="AH207" s="61" t="s">
        <v>577</v>
      </c>
    </row>
    <row r="208" spans="5:34">
      <c r="E208" s="58" t="s">
        <v>720</v>
      </c>
      <c r="F208" s="58"/>
      <c r="G208" s="58" t="s">
        <v>797</v>
      </c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9" t="s">
        <v>345</v>
      </c>
      <c r="S208" s="60">
        <v>210000000</v>
      </c>
      <c r="AG208" s="58" t="s">
        <v>592</v>
      </c>
      <c r="AH208" s="61" t="s">
        <v>578</v>
      </c>
    </row>
    <row r="209" spans="5:34">
      <c r="E209" s="58" t="s">
        <v>721</v>
      </c>
      <c r="F209" s="58"/>
      <c r="G209" s="58" t="s">
        <v>1738</v>
      </c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9" t="s">
        <v>346</v>
      </c>
      <c r="S209" s="60">
        <v>220000000</v>
      </c>
      <c r="AG209" s="58" t="s">
        <v>593</v>
      </c>
      <c r="AH209" s="61" t="s">
        <v>579</v>
      </c>
    </row>
    <row r="210" spans="5:34">
      <c r="E210" s="58" t="s">
        <v>769</v>
      </c>
      <c r="F210" s="58"/>
      <c r="G210" s="58" t="s">
        <v>780</v>
      </c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9" t="s">
        <v>347</v>
      </c>
      <c r="S210" s="60">
        <v>230000000</v>
      </c>
      <c r="AG210" s="58" t="s">
        <v>594</v>
      </c>
      <c r="AH210" s="61">
        <v>10</v>
      </c>
    </row>
    <row r="211" spans="5:34">
      <c r="E211" s="58" t="s">
        <v>767</v>
      </c>
      <c r="F211" s="58"/>
      <c r="G211" s="58" t="s">
        <v>775</v>
      </c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9" t="s">
        <v>348</v>
      </c>
      <c r="S211" s="60">
        <v>240000000</v>
      </c>
      <c r="AG211" s="58" t="s">
        <v>595</v>
      </c>
      <c r="AH211" s="61">
        <v>11</v>
      </c>
    </row>
    <row r="212" spans="5:34">
      <c r="E212" s="58" t="s">
        <v>768</v>
      </c>
      <c r="F212" s="58"/>
      <c r="G212" s="58" t="s">
        <v>776</v>
      </c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9"/>
      <c r="S212" s="60"/>
      <c r="AG212" s="58" t="s">
        <v>596</v>
      </c>
      <c r="AH212" s="61">
        <v>12</v>
      </c>
    </row>
    <row r="213" spans="5:34">
      <c r="E213" s="58" t="s">
        <v>866</v>
      </c>
      <c r="F213" s="58"/>
      <c r="G213" s="58" t="s">
        <v>781</v>
      </c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9"/>
      <c r="S213" s="60"/>
      <c r="AG213" s="58" t="s">
        <v>597</v>
      </c>
      <c r="AH213" s="61">
        <v>13</v>
      </c>
    </row>
    <row r="214" spans="5:34">
      <c r="E214" s="58" t="s">
        <v>867</v>
      </c>
      <c r="F214" s="58"/>
      <c r="G214" s="58" t="s">
        <v>782</v>
      </c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9"/>
      <c r="S214" s="60"/>
      <c r="AG214" s="58" t="s">
        <v>582</v>
      </c>
      <c r="AH214" s="61">
        <v>14</v>
      </c>
    </row>
    <row r="215" spans="5:34">
      <c r="E215" s="58" t="s">
        <v>868</v>
      </c>
      <c r="F215" s="58"/>
      <c r="G215" s="58" t="s">
        <v>804</v>
      </c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9"/>
      <c r="S215" s="60"/>
      <c r="AG215" s="58" t="s">
        <v>598</v>
      </c>
      <c r="AH215" s="61">
        <v>15</v>
      </c>
    </row>
    <row r="216" spans="5:34">
      <c r="E216" s="58" t="s">
        <v>869</v>
      </c>
      <c r="F216" s="58"/>
      <c r="G216" s="58" t="s">
        <v>802</v>
      </c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9"/>
      <c r="S216" s="60"/>
      <c r="AG216" s="58" t="s">
        <v>599</v>
      </c>
      <c r="AH216" s="61">
        <v>16</v>
      </c>
    </row>
    <row r="217" spans="5:34">
      <c r="E217" s="58" t="s">
        <v>870</v>
      </c>
      <c r="F217" s="58"/>
      <c r="G217" s="58" t="s">
        <v>805</v>
      </c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9"/>
      <c r="S217" s="60"/>
      <c r="AG217" s="58" t="s">
        <v>600</v>
      </c>
      <c r="AH217" s="61">
        <v>17</v>
      </c>
    </row>
    <row r="218" spans="5:34">
      <c r="E218" s="58" t="s">
        <v>871</v>
      </c>
      <c r="F218" s="58"/>
      <c r="G218" s="58" t="s">
        <v>806</v>
      </c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9"/>
      <c r="S218" s="60"/>
      <c r="AG218" s="58" t="s">
        <v>601</v>
      </c>
      <c r="AH218" s="61">
        <v>18</v>
      </c>
    </row>
    <row r="219" spans="5:34">
      <c r="E219" s="58"/>
      <c r="F219" s="58"/>
      <c r="G219" s="58" t="s">
        <v>807</v>
      </c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9"/>
      <c r="S219" s="60"/>
      <c r="AG219" s="58" t="s">
        <v>602</v>
      </c>
      <c r="AH219" s="61">
        <v>19</v>
      </c>
    </row>
    <row r="220" spans="5:34">
      <c r="E220" s="58"/>
      <c r="F220" s="58"/>
      <c r="G220" s="58" t="s">
        <v>808</v>
      </c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9"/>
      <c r="S220" s="60"/>
      <c r="AG220" s="58" t="s">
        <v>603</v>
      </c>
      <c r="AH220" s="61">
        <v>20</v>
      </c>
    </row>
    <row r="221" spans="5:34">
      <c r="E221" s="58"/>
      <c r="F221" s="58"/>
      <c r="G221" s="58" t="s">
        <v>809</v>
      </c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9"/>
      <c r="S221" s="60"/>
      <c r="AG221" s="58" t="s">
        <v>604</v>
      </c>
      <c r="AH221" s="61">
        <v>21</v>
      </c>
    </row>
    <row r="222" spans="5:34">
      <c r="E222" s="58"/>
      <c r="F222" s="58"/>
      <c r="G222" s="58" t="s">
        <v>1739</v>
      </c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9"/>
      <c r="S222" s="60"/>
      <c r="AG222" s="58" t="s">
        <v>605</v>
      </c>
      <c r="AH222" s="61">
        <v>22</v>
      </c>
    </row>
    <row r="223" spans="5:34">
      <c r="E223" s="58"/>
      <c r="F223" s="58"/>
      <c r="G223" s="58" t="s">
        <v>812</v>
      </c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9"/>
      <c r="S223" s="60"/>
      <c r="AG223" s="58" t="s">
        <v>606</v>
      </c>
      <c r="AH223" s="61">
        <v>23</v>
      </c>
    </row>
    <row r="224" spans="5:34">
      <c r="E224" s="58"/>
      <c r="F224" s="58"/>
      <c r="G224" s="58" t="s">
        <v>813</v>
      </c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9"/>
      <c r="S224" s="60"/>
      <c r="AG224" s="58" t="s">
        <v>607</v>
      </c>
      <c r="AH224" s="61">
        <v>24</v>
      </c>
    </row>
    <row r="225" spans="3:34">
      <c r="E225" s="58"/>
      <c r="F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9"/>
      <c r="S225" s="60"/>
      <c r="AG225" s="58" t="s">
        <v>862</v>
      </c>
      <c r="AH225" s="61">
        <v>25</v>
      </c>
    </row>
    <row r="226" spans="3:34">
      <c r="E226" s="58"/>
      <c r="F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9"/>
      <c r="S226" s="60"/>
      <c r="AG226" s="58" t="s">
        <v>863</v>
      </c>
      <c r="AH226" s="61">
        <v>26</v>
      </c>
    </row>
    <row r="227" spans="3:34"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9"/>
      <c r="S227" s="60"/>
      <c r="AG227" s="58" t="s">
        <v>608</v>
      </c>
      <c r="AH227" s="61">
        <v>27</v>
      </c>
    </row>
    <row r="228" spans="3:34">
      <c r="E228" s="58"/>
      <c r="F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9"/>
      <c r="S228" s="60"/>
      <c r="AG228" s="58" t="s">
        <v>609</v>
      </c>
      <c r="AH228" s="61">
        <v>28</v>
      </c>
    </row>
    <row r="229" spans="3:34">
      <c r="E229" s="58"/>
      <c r="F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9"/>
      <c r="S229" s="60"/>
      <c r="AG229" s="58" t="s">
        <v>610</v>
      </c>
      <c r="AH229" s="61">
        <v>29</v>
      </c>
    </row>
    <row r="230" spans="3:34">
      <c r="E230" s="58"/>
      <c r="F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9"/>
      <c r="S230" s="60"/>
      <c r="AG230" s="58" t="s">
        <v>583</v>
      </c>
      <c r="AH230" s="61">
        <v>30</v>
      </c>
    </row>
    <row r="231" spans="3:34">
      <c r="E231" s="58"/>
      <c r="F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9"/>
      <c r="S231" s="60"/>
      <c r="AG231" s="58" t="s">
        <v>611</v>
      </c>
      <c r="AH231" s="61">
        <v>31</v>
      </c>
    </row>
    <row r="232" spans="3:34">
      <c r="E232" s="58"/>
      <c r="F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9"/>
      <c r="S232" s="60"/>
      <c r="AG232" s="58" t="s">
        <v>612</v>
      </c>
      <c r="AH232" s="61">
        <v>32</v>
      </c>
    </row>
    <row r="233" spans="3:34">
      <c r="E233" s="58"/>
      <c r="F233" s="58"/>
      <c r="H233" s="58"/>
      <c r="I233" s="58"/>
      <c r="J233" s="58"/>
      <c r="K233" s="58"/>
      <c r="L233" s="58"/>
      <c r="M233" s="58"/>
      <c r="N233" s="58"/>
      <c r="O233" s="58"/>
      <c r="P233" s="42"/>
      <c r="Q233" s="42"/>
      <c r="R233" s="59"/>
      <c r="S233" s="60"/>
      <c r="AG233" s="58" t="s">
        <v>613</v>
      </c>
      <c r="AH233" s="61">
        <v>33</v>
      </c>
    </row>
    <row r="234" spans="3:34">
      <c r="E234" s="58"/>
      <c r="F234" s="58"/>
      <c r="H234" s="58"/>
      <c r="I234" s="58"/>
      <c r="J234" s="58"/>
      <c r="K234" s="58"/>
      <c r="L234" s="58"/>
      <c r="M234" s="58"/>
      <c r="N234" s="58"/>
      <c r="O234" s="58"/>
      <c r="P234" s="42"/>
      <c r="Q234" s="42"/>
      <c r="R234" s="59"/>
      <c r="S234" s="60"/>
      <c r="AG234" s="58" t="s">
        <v>614</v>
      </c>
      <c r="AH234" s="61">
        <v>34</v>
      </c>
    </row>
    <row r="235" spans="3:34">
      <c r="E235" s="58"/>
      <c r="F235" s="58"/>
      <c r="G235" s="42"/>
      <c r="H235" s="58"/>
      <c r="I235" s="58"/>
      <c r="J235" s="58"/>
      <c r="K235" s="58"/>
      <c r="L235" s="58"/>
      <c r="M235" s="58"/>
      <c r="N235" s="58"/>
      <c r="O235" s="58"/>
      <c r="P235" s="42"/>
      <c r="Q235" s="42"/>
      <c r="R235" s="59"/>
      <c r="S235" s="60"/>
      <c r="AG235" s="58" t="s">
        <v>615</v>
      </c>
      <c r="AH235" s="61">
        <v>35</v>
      </c>
    </row>
    <row r="236" spans="3:34">
      <c r="E236" s="58"/>
      <c r="F236" s="58"/>
      <c r="G236" s="42"/>
      <c r="H236" s="58"/>
      <c r="I236" s="58"/>
      <c r="J236" s="58"/>
      <c r="K236" s="58"/>
      <c r="L236" s="58"/>
      <c r="M236" s="58"/>
      <c r="N236" s="58"/>
      <c r="O236" s="58"/>
      <c r="P236" s="42"/>
      <c r="Q236" s="42"/>
      <c r="R236" s="59"/>
      <c r="S236" s="60"/>
      <c r="AG236" s="58" t="s">
        <v>616</v>
      </c>
      <c r="AH236" s="61">
        <v>36</v>
      </c>
    </row>
    <row r="237" spans="3:34">
      <c r="C237" s="62" t="s">
        <v>31</v>
      </c>
      <c r="D237" s="63" t="s">
        <v>30</v>
      </c>
      <c r="E237" s="58" t="s">
        <v>333</v>
      </c>
      <c r="F237" s="58"/>
      <c r="G237" s="42"/>
      <c r="H237" s="58"/>
      <c r="I237" s="58"/>
      <c r="J237" s="58"/>
      <c r="K237" s="58"/>
      <c r="L237" s="58"/>
      <c r="M237" s="58"/>
      <c r="N237" s="58"/>
      <c r="O237" s="58"/>
      <c r="P237" s="42"/>
      <c r="Q237" s="42"/>
      <c r="R237" s="59"/>
      <c r="S237" s="60"/>
      <c r="AG237" s="58" t="s">
        <v>617</v>
      </c>
      <c r="AH237" s="61">
        <v>37</v>
      </c>
    </row>
    <row r="238" spans="3:34">
      <c r="C238" s="62" t="s">
        <v>60</v>
      </c>
      <c r="D238" s="63" t="s">
        <v>59</v>
      </c>
      <c r="E238" s="58" t="s">
        <v>333</v>
      </c>
      <c r="F238" s="58"/>
      <c r="G238" s="42"/>
      <c r="H238" s="58"/>
      <c r="I238" s="58"/>
      <c r="J238" s="58"/>
      <c r="K238" s="58"/>
      <c r="L238" s="58"/>
      <c r="M238" s="58"/>
      <c r="N238" s="58"/>
      <c r="O238" s="58"/>
      <c r="P238" s="42"/>
      <c r="Q238" s="42"/>
      <c r="R238" s="59"/>
      <c r="S238" s="60"/>
      <c r="AG238" s="58" t="s">
        <v>618</v>
      </c>
      <c r="AH238" s="61">
        <v>38</v>
      </c>
    </row>
    <row r="239" spans="3:34">
      <c r="C239" s="62" t="s">
        <v>29</v>
      </c>
      <c r="D239" s="63" t="s">
        <v>28</v>
      </c>
      <c r="E239" s="58" t="s">
        <v>333</v>
      </c>
      <c r="F239" s="58"/>
      <c r="G239" s="42"/>
      <c r="H239" s="58"/>
      <c r="I239" s="58"/>
      <c r="J239" s="58"/>
      <c r="K239" s="58"/>
      <c r="L239" s="58"/>
      <c r="M239" s="58"/>
      <c r="N239" s="58"/>
      <c r="O239" s="58"/>
      <c r="P239" s="42"/>
      <c r="Q239" s="42"/>
      <c r="R239" s="59"/>
      <c r="S239" s="60"/>
      <c r="AG239" s="58" t="s">
        <v>619</v>
      </c>
      <c r="AH239" s="61">
        <v>39</v>
      </c>
    </row>
    <row r="240" spans="3:34">
      <c r="C240" s="62" t="s">
        <v>37</v>
      </c>
      <c r="D240" s="63" t="s">
        <v>36</v>
      </c>
      <c r="E240" s="58" t="s">
        <v>333</v>
      </c>
      <c r="F240" s="58"/>
      <c r="G240" s="42"/>
      <c r="H240" s="58"/>
      <c r="I240" s="58"/>
      <c r="J240" s="58"/>
      <c r="K240" s="58"/>
      <c r="L240" s="58"/>
      <c r="M240" s="58"/>
      <c r="N240" s="58"/>
      <c r="O240" s="58"/>
      <c r="P240" s="42"/>
      <c r="Q240" s="42"/>
      <c r="R240" s="59"/>
      <c r="S240" s="60"/>
      <c r="AG240" s="58" t="s">
        <v>620</v>
      </c>
      <c r="AH240" s="61">
        <v>40</v>
      </c>
    </row>
    <row r="241" spans="1:34">
      <c r="C241" s="62" t="s">
        <v>39</v>
      </c>
      <c r="D241" s="63" t="s">
        <v>38</v>
      </c>
      <c r="E241" s="58" t="s">
        <v>333</v>
      </c>
      <c r="F241" s="58"/>
      <c r="G241" s="42"/>
      <c r="H241" s="58"/>
      <c r="I241" s="58"/>
      <c r="J241" s="58"/>
      <c r="K241" s="58"/>
      <c r="L241" s="58"/>
      <c r="M241" s="58"/>
      <c r="N241" s="58"/>
      <c r="O241" s="58"/>
      <c r="P241" s="42"/>
      <c r="Q241" s="42"/>
      <c r="R241" s="59"/>
      <c r="S241" s="60"/>
      <c r="AG241" s="58" t="s">
        <v>621</v>
      </c>
      <c r="AH241" s="61">
        <v>41</v>
      </c>
    </row>
    <row r="242" spans="1:34">
      <c r="C242" s="62" t="s">
        <v>46</v>
      </c>
      <c r="D242" s="63" t="s">
        <v>45</v>
      </c>
      <c r="E242" s="58" t="s">
        <v>333</v>
      </c>
      <c r="F242" s="58"/>
      <c r="G242" s="42"/>
      <c r="H242" s="58"/>
      <c r="I242" s="58"/>
      <c r="J242" s="58"/>
      <c r="K242" s="58"/>
      <c r="L242" s="58"/>
      <c r="M242" s="58"/>
      <c r="N242" s="58"/>
      <c r="O242" s="58"/>
      <c r="P242" s="42"/>
      <c r="Q242" s="42"/>
      <c r="R242" s="59"/>
      <c r="S242" s="60"/>
      <c r="AG242" s="58" t="s">
        <v>622</v>
      </c>
      <c r="AH242" s="61">
        <v>42</v>
      </c>
    </row>
    <row r="243" spans="1:34">
      <c r="C243" s="62" t="s">
        <v>33</v>
      </c>
      <c r="D243" s="63" t="s">
        <v>32</v>
      </c>
      <c r="E243" s="58" t="s">
        <v>333</v>
      </c>
      <c r="F243" s="58"/>
      <c r="G243" s="42"/>
      <c r="L243" s="58"/>
      <c r="M243" s="58"/>
      <c r="N243" s="58"/>
      <c r="O243" s="58"/>
      <c r="P243" s="42"/>
      <c r="Q243" s="42"/>
      <c r="R243" s="59"/>
      <c r="S243" s="60"/>
      <c r="AG243" s="58" t="s">
        <v>623</v>
      </c>
      <c r="AH243" s="61">
        <v>43</v>
      </c>
    </row>
    <row r="244" spans="1:34">
      <c r="A244" s="42"/>
      <c r="B244" s="42"/>
      <c r="C244" s="62" t="s">
        <v>42</v>
      </c>
      <c r="D244" s="63" t="s">
        <v>41</v>
      </c>
      <c r="E244" s="58" t="s">
        <v>333</v>
      </c>
      <c r="F244" s="58"/>
      <c r="G244" s="42"/>
      <c r="L244" s="58"/>
      <c r="M244" s="58"/>
      <c r="N244" s="58"/>
      <c r="O244" s="58"/>
      <c r="P244" s="42"/>
      <c r="Q244" s="42"/>
      <c r="R244" s="59"/>
      <c r="S244" s="60"/>
      <c r="AG244" s="58" t="s">
        <v>624</v>
      </c>
      <c r="AH244" s="61">
        <v>44</v>
      </c>
    </row>
    <row r="245" spans="1:34">
      <c r="A245" s="42"/>
      <c r="B245" s="42"/>
      <c r="C245" s="62" t="s">
        <v>44</v>
      </c>
      <c r="D245" s="63" t="s">
        <v>43</v>
      </c>
      <c r="E245" s="58" t="s">
        <v>333</v>
      </c>
      <c r="F245" s="58"/>
      <c r="G245" s="42"/>
      <c r="L245" s="58"/>
      <c r="M245" s="58"/>
      <c r="N245" s="58"/>
      <c r="O245" s="58"/>
      <c r="P245" s="42"/>
      <c r="Q245" s="42"/>
      <c r="R245" s="59"/>
      <c r="S245" s="60"/>
      <c r="AG245" s="58" t="s">
        <v>625</v>
      </c>
      <c r="AH245" s="61">
        <v>45</v>
      </c>
    </row>
    <row r="246" spans="1:34">
      <c r="A246" s="42"/>
      <c r="B246" s="42"/>
      <c r="C246" s="62" t="s">
        <v>49</v>
      </c>
      <c r="D246" s="63" t="s">
        <v>48</v>
      </c>
      <c r="E246" s="58" t="s">
        <v>333</v>
      </c>
      <c r="F246" s="58"/>
      <c r="G246" s="42"/>
      <c r="L246" s="58"/>
      <c r="M246" s="58"/>
      <c r="N246" s="58"/>
      <c r="O246" s="58"/>
      <c r="P246" s="42"/>
      <c r="Q246" s="42"/>
      <c r="R246" s="59"/>
      <c r="S246" s="60"/>
      <c r="AG246" s="58" t="s">
        <v>584</v>
      </c>
      <c r="AH246" s="61">
        <v>46</v>
      </c>
    </row>
    <row r="247" spans="1:34">
      <c r="A247" s="42"/>
      <c r="B247" s="42"/>
      <c r="C247" s="62" t="s">
        <v>881</v>
      </c>
      <c r="D247" s="63" t="s">
        <v>40</v>
      </c>
      <c r="E247" s="58" t="s">
        <v>333</v>
      </c>
      <c r="F247" s="58"/>
      <c r="G247" s="42"/>
      <c r="L247" s="58"/>
      <c r="M247" s="58"/>
      <c r="N247" s="58"/>
      <c r="O247" s="58"/>
      <c r="R247" s="59"/>
      <c r="S247" s="60"/>
      <c r="AG247" s="58" t="s">
        <v>864</v>
      </c>
      <c r="AH247" s="61">
        <v>47</v>
      </c>
    </row>
    <row r="248" spans="1:34">
      <c r="A248" s="42"/>
      <c r="B248" s="42"/>
      <c r="C248" s="62" t="s">
        <v>54</v>
      </c>
      <c r="D248" s="63" t="s">
        <v>53</v>
      </c>
      <c r="E248" s="58" t="s">
        <v>333</v>
      </c>
      <c r="F248" s="58"/>
      <c r="G248" s="42"/>
      <c r="L248" s="58"/>
      <c r="M248" s="58"/>
      <c r="N248" s="58"/>
      <c r="O248" s="58"/>
      <c r="R248" s="59"/>
      <c r="S248" s="60"/>
      <c r="AG248" s="58" t="s">
        <v>865</v>
      </c>
      <c r="AH248" s="61">
        <v>49</v>
      </c>
    </row>
    <row r="249" spans="1:34">
      <c r="A249" s="42"/>
      <c r="B249" s="42"/>
      <c r="C249" s="62" t="s">
        <v>731</v>
      </c>
      <c r="D249" s="63" t="s">
        <v>67</v>
      </c>
      <c r="E249" s="58" t="s">
        <v>333</v>
      </c>
      <c r="F249" s="42"/>
      <c r="G249" s="42"/>
      <c r="L249" s="58"/>
      <c r="M249" s="58"/>
      <c r="N249" s="58"/>
      <c r="O249" s="58"/>
      <c r="R249" s="59"/>
      <c r="S249" s="60"/>
    </row>
    <row r="250" spans="1:34" s="42" customFormat="1">
      <c r="C250" s="62" t="s">
        <v>51</v>
      </c>
      <c r="D250" s="63" t="s">
        <v>50</v>
      </c>
      <c r="E250" s="58" t="s">
        <v>333</v>
      </c>
      <c r="L250" s="58"/>
      <c r="M250" s="58"/>
      <c r="N250" s="58"/>
      <c r="O250" s="58"/>
      <c r="P250" s="33"/>
      <c r="Q250" s="33"/>
      <c r="R250" s="59"/>
      <c r="S250" s="60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34"/>
      <c r="AH250" s="34"/>
    </row>
    <row r="251" spans="1:34" s="42" customFormat="1">
      <c r="C251" s="62" t="s">
        <v>58</v>
      </c>
      <c r="D251" s="63" t="s">
        <v>57</v>
      </c>
      <c r="E251" s="58" t="s">
        <v>333</v>
      </c>
      <c r="L251" s="58"/>
      <c r="M251" s="58"/>
      <c r="N251" s="58"/>
      <c r="O251" s="58"/>
      <c r="P251" s="33"/>
      <c r="Q251" s="33"/>
      <c r="R251" s="59"/>
      <c r="S251" s="60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34"/>
      <c r="AH251" s="34"/>
    </row>
    <row r="252" spans="1:34" s="42" customFormat="1">
      <c r="C252" s="62" t="s">
        <v>732</v>
      </c>
      <c r="D252" s="63" t="s">
        <v>52</v>
      </c>
      <c r="E252" s="58" t="s">
        <v>333</v>
      </c>
      <c r="L252" s="58"/>
      <c r="M252" s="58"/>
      <c r="N252" s="58"/>
      <c r="O252" s="58"/>
      <c r="P252" s="33"/>
      <c r="Q252" s="33"/>
      <c r="R252" s="59"/>
      <c r="S252" s="60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34"/>
      <c r="AH252" s="34"/>
    </row>
    <row r="253" spans="1:34" s="42" customFormat="1">
      <c r="C253" s="62" t="s">
        <v>63</v>
      </c>
      <c r="D253" s="63" t="s">
        <v>62</v>
      </c>
      <c r="E253" s="58" t="s">
        <v>333</v>
      </c>
      <c r="L253" s="58"/>
      <c r="M253" s="58"/>
      <c r="N253" s="58"/>
      <c r="O253" s="58"/>
      <c r="P253" s="33"/>
      <c r="Q253" s="33"/>
      <c r="R253" s="59"/>
      <c r="S253" s="60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34"/>
      <c r="AH253" s="34"/>
    </row>
    <row r="254" spans="1:34" s="42" customFormat="1">
      <c r="C254" s="62" t="s">
        <v>733</v>
      </c>
      <c r="D254" s="63" t="s">
        <v>64</v>
      </c>
      <c r="E254" s="58" t="s">
        <v>333</v>
      </c>
      <c r="G254" s="33"/>
      <c r="L254" s="58"/>
      <c r="M254" s="58"/>
      <c r="N254" s="58"/>
      <c r="O254" s="58"/>
      <c r="P254" s="33"/>
      <c r="Q254" s="33"/>
      <c r="R254" s="59"/>
      <c r="S254" s="60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34"/>
      <c r="AH254" s="34"/>
    </row>
    <row r="255" spans="1:34" s="42" customFormat="1">
      <c r="C255" s="62" t="s">
        <v>734</v>
      </c>
      <c r="D255" s="63" t="s">
        <v>65</v>
      </c>
      <c r="E255" s="58" t="s">
        <v>333</v>
      </c>
      <c r="G255" s="33"/>
      <c r="P255" s="33"/>
      <c r="Q255" s="33"/>
      <c r="R255" s="64"/>
      <c r="S255" s="65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34"/>
      <c r="AH255" s="34"/>
    </row>
    <row r="256" spans="1:34" s="42" customFormat="1">
      <c r="C256" s="62" t="s">
        <v>735</v>
      </c>
      <c r="D256" s="63" t="s">
        <v>66</v>
      </c>
      <c r="E256" s="58" t="s">
        <v>333</v>
      </c>
      <c r="G256" s="33"/>
      <c r="P256" s="33"/>
      <c r="Q256" s="33"/>
      <c r="R256" s="64"/>
      <c r="S256" s="65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34"/>
      <c r="AH256" s="34"/>
    </row>
    <row r="257" spans="1:34" s="42" customFormat="1">
      <c r="C257" s="62" t="s">
        <v>56</v>
      </c>
      <c r="D257" s="63" t="s">
        <v>55</v>
      </c>
      <c r="E257" s="58" t="s">
        <v>333</v>
      </c>
      <c r="G257" s="33"/>
      <c r="P257" s="33"/>
      <c r="Q257" s="33"/>
      <c r="R257" s="64"/>
      <c r="S257" s="65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34"/>
      <c r="AH257" s="34"/>
    </row>
    <row r="258" spans="1:34" s="42" customFormat="1">
      <c r="C258" s="62" t="s">
        <v>736</v>
      </c>
      <c r="D258" s="63" t="s">
        <v>47</v>
      </c>
      <c r="E258" s="58" t="s">
        <v>333</v>
      </c>
      <c r="G258" s="33"/>
      <c r="P258" s="33"/>
      <c r="Q258" s="33"/>
      <c r="R258" s="64"/>
      <c r="S258" s="65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34"/>
      <c r="AH258" s="34"/>
    </row>
    <row r="259" spans="1:34" s="42" customFormat="1">
      <c r="C259" s="62" t="s">
        <v>737</v>
      </c>
      <c r="D259" s="63" t="s">
        <v>61</v>
      </c>
      <c r="E259" s="58" t="s">
        <v>333</v>
      </c>
      <c r="G259" s="33"/>
      <c r="P259" s="33"/>
      <c r="Q259" s="33"/>
      <c r="R259" s="64"/>
      <c r="S259" s="65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34"/>
      <c r="AH259" s="34"/>
    </row>
    <row r="260" spans="1:34" s="42" customFormat="1">
      <c r="C260" s="62" t="s">
        <v>35</v>
      </c>
      <c r="D260" s="63" t="s">
        <v>34</v>
      </c>
      <c r="E260" s="58" t="s">
        <v>333</v>
      </c>
      <c r="G260" s="33"/>
      <c r="P260" s="33"/>
      <c r="Q260" s="33"/>
      <c r="R260" s="64"/>
      <c r="S260" s="65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34"/>
      <c r="AH260" s="34"/>
    </row>
    <row r="261" spans="1:34" s="42" customFormat="1">
      <c r="C261" s="62" t="s">
        <v>738</v>
      </c>
      <c r="D261" s="63" t="s">
        <v>627</v>
      </c>
      <c r="E261" s="58" t="s">
        <v>333</v>
      </c>
      <c r="G261" s="33"/>
      <c r="P261" s="33"/>
      <c r="Q261" s="33"/>
      <c r="R261" s="64"/>
      <c r="S261" s="65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34"/>
      <c r="AH261" s="34"/>
    </row>
    <row r="262" spans="1:34" s="42" customFormat="1">
      <c r="C262" s="62" t="s">
        <v>819</v>
      </c>
      <c r="D262" s="63" t="s">
        <v>628</v>
      </c>
      <c r="E262" s="58" t="s">
        <v>333</v>
      </c>
      <c r="G262" s="33"/>
      <c r="P262" s="33"/>
      <c r="Q262" s="33"/>
      <c r="R262" s="64"/>
      <c r="S262" s="65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34"/>
      <c r="AH262" s="34"/>
    </row>
    <row r="263" spans="1:34" s="42" customFormat="1">
      <c r="A263" s="33"/>
      <c r="B263" s="33"/>
      <c r="C263" s="62" t="s">
        <v>739</v>
      </c>
      <c r="D263" s="63" t="s">
        <v>740</v>
      </c>
      <c r="E263" s="58" t="s">
        <v>333</v>
      </c>
      <c r="F263" s="33"/>
      <c r="G263" s="33"/>
      <c r="P263" s="33"/>
      <c r="Q263" s="33"/>
      <c r="R263" s="64"/>
      <c r="S263" s="65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34"/>
      <c r="AH263" s="34"/>
    </row>
    <row r="264" spans="1:34" s="42" customFormat="1">
      <c r="A264" s="33"/>
      <c r="B264" s="33"/>
      <c r="C264" s="62" t="s">
        <v>884</v>
      </c>
      <c r="D264" s="63" t="s">
        <v>882</v>
      </c>
      <c r="E264" s="33" t="s">
        <v>333</v>
      </c>
      <c r="F264" s="33"/>
      <c r="G264" s="33"/>
      <c r="P264" s="33"/>
      <c r="Q264" s="33"/>
      <c r="R264" s="64"/>
      <c r="S264" s="65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34"/>
      <c r="AH264" s="34"/>
    </row>
    <row r="265" spans="1:34" s="42" customFormat="1">
      <c r="A265" s="33"/>
      <c r="B265" s="33"/>
      <c r="C265" s="62" t="s">
        <v>156</v>
      </c>
      <c r="D265" s="63" t="s">
        <v>155</v>
      </c>
      <c r="E265" s="33" t="s">
        <v>333</v>
      </c>
      <c r="F265" s="33"/>
      <c r="G265" s="33"/>
      <c r="P265" s="33"/>
      <c r="Q265" s="33"/>
      <c r="R265" s="64"/>
      <c r="S265" s="65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34"/>
      <c r="AH265" s="34"/>
    </row>
    <row r="266" spans="1:34" s="42" customFormat="1">
      <c r="A266" s="33"/>
      <c r="B266" s="33"/>
      <c r="C266" s="62" t="s">
        <v>71</v>
      </c>
      <c r="D266" s="63" t="s">
        <v>70</v>
      </c>
      <c r="E266" s="33" t="s">
        <v>337</v>
      </c>
      <c r="F266" s="33"/>
      <c r="G266" s="33"/>
      <c r="P266" s="33"/>
      <c r="Q266" s="33"/>
      <c r="R266" s="64"/>
      <c r="S266" s="65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34"/>
      <c r="AH266" s="34"/>
    </row>
    <row r="267" spans="1:34" s="42" customFormat="1">
      <c r="A267" s="33"/>
      <c r="B267" s="33"/>
      <c r="C267" s="62" t="s">
        <v>73</v>
      </c>
      <c r="D267" s="63" t="s">
        <v>72</v>
      </c>
      <c r="E267" s="33" t="s">
        <v>337</v>
      </c>
      <c r="F267" s="33"/>
      <c r="G267" s="33"/>
      <c r="P267" s="33"/>
      <c r="Q267" s="33"/>
      <c r="R267" s="64"/>
      <c r="S267" s="65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34"/>
      <c r="AH267" s="34"/>
    </row>
    <row r="268" spans="1:34" s="42" customFormat="1">
      <c r="A268" s="33"/>
      <c r="B268" s="33"/>
      <c r="C268" s="62" t="s">
        <v>305</v>
      </c>
      <c r="D268" s="63" t="s">
        <v>304</v>
      </c>
      <c r="E268" s="33" t="s">
        <v>337</v>
      </c>
      <c r="F268" s="33"/>
      <c r="G268" s="33"/>
      <c r="P268" s="33"/>
      <c r="Q268" s="33"/>
      <c r="R268" s="64"/>
      <c r="S268" s="65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34"/>
      <c r="AH268" s="34"/>
    </row>
    <row r="269" spans="1:34">
      <c r="C269" s="62" t="s">
        <v>307</v>
      </c>
      <c r="D269" s="63" t="s">
        <v>306</v>
      </c>
      <c r="E269" s="33" t="s">
        <v>337</v>
      </c>
    </row>
    <row r="270" spans="1:34">
      <c r="C270" s="62" t="s">
        <v>75</v>
      </c>
      <c r="D270" s="63" t="s">
        <v>74</v>
      </c>
      <c r="E270" s="33" t="s">
        <v>337</v>
      </c>
    </row>
    <row r="271" spans="1:34">
      <c r="C271" s="62" t="s">
        <v>77</v>
      </c>
      <c r="D271" s="63" t="s">
        <v>76</v>
      </c>
      <c r="E271" s="33" t="s">
        <v>337</v>
      </c>
    </row>
    <row r="272" spans="1:34">
      <c r="C272" s="62" t="s">
        <v>883</v>
      </c>
      <c r="D272" s="63" t="s">
        <v>78</v>
      </c>
      <c r="E272" s="33" t="s">
        <v>337</v>
      </c>
    </row>
    <row r="273" spans="3:5">
      <c r="C273" s="62" t="s">
        <v>88</v>
      </c>
      <c r="D273" s="63" t="s">
        <v>741</v>
      </c>
      <c r="E273" s="33" t="s">
        <v>337</v>
      </c>
    </row>
    <row r="274" spans="3:5">
      <c r="C274" s="62" t="s">
        <v>80</v>
      </c>
      <c r="D274" s="63" t="s">
        <v>79</v>
      </c>
      <c r="E274" s="33" t="s">
        <v>337</v>
      </c>
    </row>
    <row r="275" spans="3:5">
      <c r="C275" s="62" t="s">
        <v>82</v>
      </c>
      <c r="D275" s="63" t="s">
        <v>81</v>
      </c>
      <c r="E275" s="33" t="s">
        <v>337</v>
      </c>
    </row>
    <row r="276" spans="3:5">
      <c r="C276" s="62" t="s">
        <v>84</v>
      </c>
      <c r="D276" s="63" t="s">
        <v>83</v>
      </c>
      <c r="E276" s="33" t="s">
        <v>337</v>
      </c>
    </row>
    <row r="277" spans="3:5">
      <c r="C277" s="62" t="s">
        <v>86</v>
      </c>
      <c r="D277" s="63" t="s">
        <v>85</v>
      </c>
      <c r="E277" s="33" t="s">
        <v>337</v>
      </c>
    </row>
    <row r="278" spans="3:5">
      <c r="C278" s="62" t="s">
        <v>742</v>
      </c>
      <c r="D278" s="63" t="s">
        <v>87</v>
      </c>
      <c r="E278" s="33" t="s">
        <v>337</v>
      </c>
    </row>
    <row r="279" spans="3:5">
      <c r="C279" s="62" t="s">
        <v>820</v>
      </c>
      <c r="D279" s="63" t="s">
        <v>116</v>
      </c>
      <c r="E279" s="33" t="s">
        <v>337</v>
      </c>
    </row>
    <row r="280" spans="3:5">
      <c r="C280" s="62" t="s">
        <v>106</v>
      </c>
      <c r="D280" s="63" t="s">
        <v>105</v>
      </c>
      <c r="E280" s="33" t="s">
        <v>337</v>
      </c>
    </row>
    <row r="281" spans="3:5">
      <c r="C281" s="62" t="s">
        <v>107</v>
      </c>
      <c r="D281" s="63" t="s">
        <v>743</v>
      </c>
      <c r="E281" s="33" t="s">
        <v>337</v>
      </c>
    </row>
    <row r="282" spans="3:5">
      <c r="C282" s="62" t="s">
        <v>113</v>
      </c>
      <c r="D282" s="63" t="s">
        <v>112</v>
      </c>
      <c r="E282" s="33" t="s">
        <v>337</v>
      </c>
    </row>
    <row r="283" spans="3:5">
      <c r="C283" s="62" t="s">
        <v>111</v>
      </c>
      <c r="D283" s="63" t="s">
        <v>110</v>
      </c>
      <c r="E283" s="33" t="s">
        <v>337</v>
      </c>
    </row>
    <row r="284" spans="3:5">
      <c r="C284" s="62" t="s">
        <v>109</v>
      </c>
      <c r="D284" s="63" t="s">
        <v>108</v>
      </c>
      <c r="E284" s="33" t="s">
        <v>337</v>
      </c>
    </row>
    <row r="285" spans="3:5">
      <c r="C285" s="62" t="s">
        <v>686</v>
      </c>
      <c r="D285" s="63" t="s">
        <v>104</v>
      </c>
      <c r="E285" s="33" t="s">
        <v>337</v>
      </c>
    </row>
    <row r="286" spans="3:5">
      <c r="C286" s="62" t="s">
        <v>120</v>
      </c>
      <c r="D286" s="63" t="s">
        <v>119</v>
      </c>
      <c r="E286" s="33" t="s">
        <v>337</v>
      </c>
    </row>
    <row r="287" spans="3:5">
      <c r="C287" s="62" t="s">
        <v>122</v>
      </c>
      <c r="D287" s="63" t="s">
        <v>121</v>
      </c>
      <c r="E287" s="33" t="s">
        <v>337</v>
      </c>
    </row>
    <row r="288" spans="3:5">
      <c r="C288" s="62" t="s">
        <v>143</v>
      </c>
      <c r="D288" s="63" t="s">
        <v>142</v>
      </c>
      <c r="E288" s="33" t="s">
        <v>337</v>
      </c>
    </row>
    <row r="289" spans="3:5">
      <c r="C289" s="62" t="s">
        <v>137</v>
      </c>
      <c r="D289" s="63" t="s">
        <v>136</v>
      </c>
      <c r="E289" s="33" t="s">
        <v>337</v>
      </c>
    </row>
    <row r="290" spans="3:5">
      <c r="C290" s="62" t="s">
        <v>126</v>
      </c>
      <c r="D290" s="63" t="s">
        <v>125</v>
      </c>
      <c r="E290" s="33" t="s">
        <v>337</v>
      </c>
    </row>
    <row r="291" spans="3:5">
      <c r="C291" s="62" t="s">
        <v>129</v>
      </c>
      <c r="D291" s="63" t="s">
        <v>128</v>
      </c>
      <c r="E291" s="33" t="s">
        <v>337</v>
      </c>
    </row>
    <row r="292" spans="3:5">
      <c r="C292" s="62" t="s">
        <v>127</v>
      </c>
      <c r="D292" s="63" t="s">
        <v>744</v>
      </c>
      <c r="E292" s="33" t="s">
        <v>337</v>
      </c>
    </row>
    <row r="293" spans="3:5">
      <c r="C293" s="62" t="s">
        <v>131</v>
      </c>
      <c r="D293" s="63" t="s">
        <v>130</v>
      </c>
      <c r="E293" s="33" t="s">
        <v>337</v>
      </c>
    </row>
    <row r="294" spans="3:5">
      <c r="C294" s="62" t="s">
        <v>133</v>
      </c>
      <c r="D294" s="63" t="s">
        <v>132</v>
      </c>
      <c r="E294" s="33" t="s">
        <v>337</v>
      </c>
    </row>
    <row r="295" spans="3:5">
      <c r="C295" s="62" t="s">
        <v>141</v>
      </c>
      <c r="D295" s="63" t="s">
        <v>140</v>
      </c>
      <c r="E295" s="33" t="s">
        <v>337</v>
      </c>
    </row>
    <row r="296" spans="3:5">
      <c r="C296" s="62" t="s">
        <v>135</v>
      </c>
      <c r="D296" s="63" t="s">
        <v>134</v>
      </c>
      <c r="E296" s="33" t="s">
        <v>337</v>
      </c>
    </row>
    <row r="297" spans="3:5">
      <c r="C297" s="62" t="s">
        <v>145</v>
      </c>
      <c r="D297" s="63" t="s">
        <v>144</v>
      </c>
      <c r="E297" s="33" t="s">
        <v>337</v>
      </c>
    </row>
    <row r="298" spans="3:5">
      <c r="C298" s="62" t="s">
        <v>309</v>
      </c>
      <c r="D298" s="63" t="s">
        <v>308</v>
      </c>
      <c r="E298" s="33" t="s">
        <v>337</v>
      </c>
    </row>
    <row r="299" spans="3:5">
      <c r="C299" s="62" t="s">
        <v>148</v>
      </c>
      <c r="D299" s="63" t="s">
        <v>147</v>
      </c>
      <c r="E299" s="33" t="s">
        <v>337</v>
      </c>
    </row>
    <row r="300" spans="3:5">
      <c r="C300" s="62" t="s">
        <v>146</v>
      </c>
      <c r="D300" s="63" t="s">
        <v>745</v>
      </c>
      <c r="E300" s="33" t="s">
        <v>337</v>
      </c>
    </row>
    <row r="301" spans="3:5">
      <c r="C301" s="62" t="s">
        <v>152</v>
      </c>
      <c r="D301" s="63" t="s">
        <v>151</v>
      </c>
      <c r="E301" s="33" t="s">
        <v>337</v>
      </c>
    </row>
    <row r="302" spans="3:5">
      <c r="C302" s="62" t="s">
        <v>150</v>
      </c>
      <c r="D302" s="63" t="s">
        <v>149</v>
      </c>
      <c r="E302" s="33" t="s">
        <v>337</v>
      </c>
    </row>
    <row r="303" spans="3:5">
      <c r="C303" s="62" t="s">
        <v>166</v>
      </c>
      <c r="D303" s="63" t="s">
        <v>165</v>
      </c>
      <c r="E303" s="33" t="s">
        <v>337</v>
      </c>
    </row>
    <row r="304" spans="3:5">
      <c r="C304" s="62" t="s">
        <v>164</v>
      </c>
      <c r="D304" s="63" t="s">
        <v>163</v>
      </c>
      <c r="E304" s="33" t="s">
        <v>337</v>
      </c>
    </row>
    <row r="305" spans="3:5">
      <c r="C305" s="62" t="s">
        <v>162</v>
      </c>
      <c r="D305" s="63" t="s">
        <v>161</v>
      </c>
      <c r="E305" s="33" t="s">
        <v>337</v>
      </c>
    </row>
    <row r="306" spans="3:5">
      <c r="C306" s="62" t="s">
        <v>160</v>
      </c>
      <c r="D306" s="63" t="s">
        <v>159</v>
      </c>
      <c r="E306" s="33" t="s">
        <v>337</v>
      </c>
    </row>
    <row r="307" spans="3:5">
      <c r="C307" s="62" t="s">
        <v>90</v>
      </c>
      <c r="D307" s="63" t="s">
        <v>89</v>
      </c>
      <c r="E307" s="33" t="s">
        <v>337</v>
      </c>
    </row>
    <row r="308" spans="3:5">
      <c r="C308" s="62" t="s">
        <v>92</v>
      </c>
      <c r="D308" s="63" t="s">
        <v>91</v>
      </c>
      <c r="E308" s="33" t="s">
        <v>337</v>
      </c>
    </row>
    <row r="309" spans="3:5">
      <c r="C309" s="62" t="s">
        <v>94</v>
      </c>
      <c r="D309" s="63" t="s">
        <v>93</v>
      </c>
      <c r="E309" s="33" t="s">
        <v>337</v>
      </c>
    </row>
    <row r="310" spans="3:5">
      <c r="C310" s="62" t="s">
        <v>96</v>
      </c>
      <c r="D310" s="63" t="s">
        <v>95</v>
      </c>
      <c r="E310" s="33" t="s">
        <v>337</v>
      </c>
    </row>
    <row r="311" spans="3:5">
      <c r="C311" s="62" t="s">
        <v>98</v>
      </c>
      <c r="D311" s="63" t="s">
        <v>97</v>
      </c>
      <c r="E311" s="33" t="s">
        <v>337</v>
      </c>
    </row>
    <row r="312" spans="3:5">
      <c r="C312" s="62" t="s">
        <v>861</v>
      </c>
      <c r="D312" s="63" t="s">
        <v>99</v>
      </c>
      <c r="E312" s="33" t="s">
        <v>337</v>
      </c>
    </row>
    <row r="313" spans="3:5">
      <c r="C313" s="62" t="s">
        <v>101</v>
      </c>
      <c r="D313" s="63" t="s">
        <v>100</v>
      </c>
      <c r="E313" s="33" t="s">
        <v>337</v>
      </c>
    </row>
    <row r="314" spans="3:5">
      <c r="C314" s="62" t="s">
        <v>103</v>
      </c>
      <c r="D314" s="63" t="s">
        <v>102</v>
      </c>
      <c r="E314" s="33" t="s">
        <v>337</v>
      </c>
    </row>
    <row r="315" spans="3:5">
      <c r="C315" s="62" t="s">
        <v>115</v>
      </c>
      <c r="D315" s="63" t="s">
        <v>114</v>
      </c>
      <c r="E315" s="33" t="s">
        <v>337</v>
      </c>
    </row>
    <row r="316" spans="3:5">
      <c r="C316" s="62" t="s">
        <v>124</v>
      </c>
      <c r="D316" s="63" t="s">
        <v>123</v>
      </c>
      <c r="E316" s="33" t="s">
        <v>337</v>
      </c>
    </row>
    <row r="317" spans="3:5">
      <c r="C317" s="62" t="s">
        <v>139</v>
      </c>
      <c r="D317" s="63" t="s">
        <v>138</v>
      </c>
      <c r="E317" s="33" t="s">
        <v>337</v>
      </c>
    </row>
    <row r="318" spans="3:5">
      <c r="C318" s="62" t="s">
        <v>154</v>
      </c>
      <c r="D318" s="63" t="s">
        <v>153</v>
      </c>
      <c r="E318" s="33" t="s">
        <v>337</v>
      </c>
    </row>
    <row r="319" spans="3:5">
      <c r="C319" s="62" t="s">
        <v>170</v>
      </c>
      <c r="D319" s="63" t="s">
        <v>169</v>
      </c>
      <c r="E319" s="33" t="s">
        <v>337</v>
      </c>
    </row>
    <row r="320" spans="3:5">
      <c r="C320" s="62" t="s">
        <v>168</v>
      </c>
      <c r="D320" s="63" t="s">
        <v>167</v>
      </c>
      <c r="E320" s="33" t="s">
        <v>337</v>
      </c>
    </row>
    <row r="321" spans="3:5">
      <c r="C321" s="62" t="s">
        <v>746</v>
      </c>
      <c r="D321" s="63" t="s">
        <v>174</v>
      </c>
      <c r="E321" s="33" t="s">
        <v>337</v>
      </c>
    </row>
    <row r="322" spans="3:5">
      <c r="C322" s="62" t="s">
        <v>176</v>
      </c>
      <c r="D322" s="63" t="s">
        <v>175</v>
      </c>
      <c r="E322" s="33" t="s">
        <v>337</v>
      </c>
    </row>
    <row r="323" spans="3:5">
      <c r="C323" s="62" t="s">
        <v>118</v>
      </c>
      <c r="D323" s="63" t="s">
        <v>117</v>
      </c>
      <c r="E323" s="33" t="s">
        <v>337</v>
      </c>
    </row>
    <row r="324" spans="3:5">
      <c r="C324" s="62" t="s">
        <v>173</v>
      </c>
      <c r="D324" s="63" t="s">
        <v>172</v>
      </c>
      <c r="E324" s="33" t="s">
        <v>337</v>
      </c>
    </row>
    <row r="325" spans="3:5">
      <c r="C325" s="62" t="s">
        <v>158</v>
      </c>
      <c r="D325" s="63" t="s">
        <v>157</v>
      </c>
      <c r="E325" s="33" t="s">
        <v>337</v>
      </c>
    </row>
    <row r="326" spans="3:5">
      <c r="C326" s="62" t="s">
        <v>171</v>
      </c>
      <c r="D326" s="63" t="s">
        <v>157</v>
      </c>
      <c r="E326" s="33" t="s">
        <v>337</v>
      </c>
    </row>
    <row r="327" spans="3:5">
      <c r="C327" s="62" t="s">
        <v>212</v>
      </c>
      <c r="D327" s="63" t="s">
        <v>211</v>
      </c>
      <c r="E327" s="33" t="s">
        <v>335</v>
      </c>
    </row>
    <row r="328" spans="3:5">
      <c r="C328" s="62" t="s">
        <v>214</v>
      </c>
      <c r="D328" s="63" t="s">
        <v>213</v>
      </c>
      <c r="E328" s="33" t="s">
        <v>335</v>
      </c>
    </row>
    <row r="329" spans="3:5">
      <c r="C329" s="62" t="s">
        <v>216</v>
      </c>
      <c r="D329" s="63" t="s">
        <v>215</v>
      </c>
      <c r="E329" s="33" t="s">
        <v>335</v>
      </c>
    </row>
    <row r="330" spans="3:5">
      <c r="C330" s="62" t="s">
        <v>218</v>
      </c>
      <c r="D330" s="63" t="s">
        <v>217</v>
      </c>
      <c r="E330" s="33" t="s">
        <v>335</v>
      </c>
    </row>
    <row r="331" spans="3:5">
      <c r="C331" s="62" t="s">
        <v>220</v>
      </c>
      <c r="D331" s="63" t="s">
        <v>219</v>
      </c>
      <c r="E331" s="33" t="s">
        <v>335</v>
      </c>
    </row>
    <row r="332" spans="3:5">
      <c r="C332" s="62" t="s">
        <v>222</v>
      </c>
      <c r="D332" s="63" t="s">
        <v>221</v>
      </c>
      <c r="E332" s="33" t="s">
        <v>335</v>
      </c>
    </row>
    <row r="333" spans="3:5">
      <c r="C333" s="62" t="s">
        <v>224</v>
      </c>
      <c r="D333" s="63" t="s">
        <v>223</v>
      </c>
      <c r="E333" s="33" t="s">
        <v>335</v>
      </c>
    </row>
    <row r="334" spans="3:5">
      <c r="C334" s="62" t="s">
        <v>821</v>
      </c>
      <c r="D334" s="63" t="s">
        <v>311</v>
      </c>
      <c r="E334" s="33" t="s">
        <v>335</v>
      </c>
    </row>
    <row r="335" spans="3:5">
      <c r="C335" s="62" t="s">
        <v>312</v>
      </c>
      <c r="D335" s="63" t="s">
        <v>225</v>
      </c>
      <c r="E335" s="33" t="s">
        <v>335</v>
      </c>
    </row>
    <row r="336" spans="3:5">
      <c r="C336" s="62" t="s">
        <v>226</v>
      </c>
      <c r="D336" s="63" t="s">
        <v>227</v>
      </c>
      <c r="E336" s="33" t="s">
        <v>335</v>
      </c>
    </row>
    <row r="337" spans="3:5">
      <c r="C337" s="62" t="s">
        <v>687</v>
      </c>
      <c r="D337" s="63" t="s">
        <v>313</v>
      </c>
      <c r="E337" s="33" t="s">
        <v>335</v>
      </c>
    </row>
    <row r="338" spans="3:5">
      <c r="C338" s="62" t="s">
        <v>688</v>
      </c>
      <c r="D338" s="63" t="s">
        <v>228</v>
      </c>
      <c r="E338" s="33" t="s">
        <v>335</v>
      </c>
    </row>
    <row r="339" spans="3:5">
      <c r="C339" s="62" t="s">
        <v>689</v>
      </c>
      <c r="D339" s="63" t="s">
        <v>229</v>
      </c>
      <c r="E339" s="33" t="s">
        <v>335</v>
      </c>
    </row>
    <row r="340" spans="3:5">
      <c r="C340" s="62" t="s">
        <v>690</v>
      </c>
      <c r="D340" s="63" t="s">
        <v>230</v>
      </c>
      <c r="E340" s="33" t="s">
        <v>335</v>
      </c>
    </row>
    <row r="341" spans="3:5">
      <c r="C341" s="62" t="s">
        <v>691</v>
      </c>
      <c r="D341" s="63" t="s">
        <v>231</v>
      </c>
      <c r="E341" s="33" t="s">
        <v>335</v>
      </c>
    </row>
    <row r="342" spans="3:5">
      <c r="C342" s="62" t="s">
        <v>232</v>
      </c>
      <c r="D342" s="63" t="s">
        <v>314</v>
      </c>
      <c r="E342" s="33" t="s">
        <v>335</v>
      </c>
    </row>
    <row r="343" spans="3:5">
      <c r="C343" s="62" t="s">
        <v>315</v>
      </c>
      <c r="D343" s="63" t="s">
        <v>206</v>
      </c>
      <c r="E343" s="33" t="s">
        <v>335</v>
      </c>
    </row>
    <row r="344" spans="3:5">
      <c r="C344" s="62" t="s">
        <v>207</v>
      </c>
      <c r="D344" s="63" t="s">
        <v>208</v>
      </c>
      <c r="E344" s="33" t="s">
        <v>335</v>
      </c>
    </row>
    <row r="345" spans="3:5">
      <c r="C345" s="62" t="s">
        <v>209</v>
      </c>
      <c r="D345" s="63" t="s">
        <v>210</v>
      </c>
      <c r="E345" s="33" t="s">
        <v>335</v>
      </c>
    </row>
    <row r="346" spans="3:5">
      <c r="C346" s="62" t="s">
        <v>747</v>
      </c>
      <c r="D346" s="63" t="s">
        <v>233</v>
      </c>
      <c r="E346" s="33" t="s">
        <v>335</v>
      </c>
    </row>
    <row r="347" spans="3:5">
      <c r="C347" s="62" t="s">
        <v>822</v>
      </c>
      <c r="D347" s="63" t="s">
        <v>235</v>
      </c>
      <c r="E347" s="33" t="s">
        <v>335</v>
      </c>
    </row>
    <row r="348" spans="3:5">
      <c r="C348" s="62" t="s">
        <v>234</v>
      </c>
      <c r="D348" s="63" t="s">
        <v>237</v>
      </c>
      <c r="E348" s="33" t="s">
        <v>335</v>
      </c>
    </row>
    <row r="349" spans="3:5">
      <c r="C349" s="62" t="s">
        <v>236</v>
      </c>
      <c r="D349" s="63" t="s">
        <v>239</v>
      </c>
      <c r="E349" s="33" t="s">
        <v>335</v>
      </c>
    </row>
    <row r="350" spans="3:5">
      <c r="C350" s="62" t="s">
        <v>238</v>
      </c>
      <c r="D350" s="63" t="s">
        <v>241</v>
      </c>
      <c r="E350" s="33" t="s">
        <v>335</v>
      </c>
    </row>
    <row r="351" spans="3:5">
      <c r="C351" s="62" t="s">
        <v>240</v>
      </c>
      <c r="D351" s="63" t="s">
        <v>243</v>
      </c>
      <c r="E351" s="33" t="s">
        <v>335</v>
      </c>
    </row>
    <row r="352" spans="3:5">
      <c r="C352" s="62" t="s">
        <v>823</v>
      </c>
      <c r="D352" s="63" t="s">
        <v>244</v>
      </c>
      <c r="E352" s="33" t="s">
        <v>335</v>
      </c>
    </row>
    <row r="353" spans="3:5">
      <c r="C353" s="62" t="s">
        <v>242</v>
      </c>
      <c r="D353" s="63" t="s">
        <v>245</v>
      </c>
      <c r="E353" s="33" t="s">
        <v>335</v>
      </c>
    </row>
    <row r="354" spans="3:5">
      <c r="C354" s="62" t="s">
        <v>692</v>
      </c>
      <c r="D354" s="63" t="s">
        <v>246</v>
      </c>
      <c r="E354" s="33" t="s">
        <v>335</v>
      </c>
    </row>
    <row r="355" spans="3:5">
      <c r="C355" s="62" t="s">
        <v>693</v>
      </c>
      <c r="D355" s="63" t="s">
        <v>316</v>
      </c>
      <c r="E355" s="33" t="s">
        <v>335</v>
      </c>
    </row>
    <row r="356" spans="3:5">
      <c r="C356" s="62" t="s">
        <v>694</v>
      </c>
      <c r="D356" s="63" t="s">
        <v>248</v>
      </c>
      <c r="E356" s="33" t="s">
        <v>335</v>
      </c>
    </row>
    <row r="357" spans="3:5">
      <c r="C357" s="62" t="s">
        <v>247</v>
      </c>
      <c r="D357" s="63" t="s">
        <v>250</v>
      </c>
      <c r="E357" s="33" t="s">
        <v>335</v>
      </c>
    </row>
    <row r="358" spans="3:5">
      <c r="C358" s="62" t="s">
        <v>317</v>
      </c>
      <c r="D358" s="63" t="s">
        <v>251</v>
      </c>
      <c r="E358" s="33" t="s">
        <v>335</v>
      </c>
    </row>
    <row r="359" spans="3:5">
      <c r="C359" s="62" t="s">
        <v>824</v>
      </c>
      <c r="D359" s="63" t="s">
        <v>252</v>
      </c>
      <c r="E359" s="33" t="s">
        <v>335</v>
      </c>
    </row>
    <row r="360" spans="3:5">
      <c r="C360" s="62" t="s">
        <v>249</v>
      </c>
      <c r="D360" s="63" t="s">
        <v>254</v>
      </c>
      <c r="E360" s="33" t="s">
        <v>335</v>
      </c>
    </row>
    <row r="361" spans="3:5">
      <c r="C361" s="62" t="s">
        <v>695</v>
      </c>
      <c r="D361" s="63" t="s">
        <v>262</v>
      </c>
      <c r="E361" s="33" t="s">
        <v>335</v>
      </c>
    </row>
    <row r="362" spans="3:5">
      <c r="C362" s="62" t="s">
        <v>696</v>
      </c>
      <c r="D362" s="63" t="s">
        <v>255</v>
      </c>
      <c r="E362" s="33" t="s">
        <v>335</v>
      </c>
    </row>
    <row r="363" spans="3:5">
      <c r="C363" s="62" t="s">
        <v>253</v>
      </c>
      <c r="D363" s="63" t="s">
        <v>256</v>
      </c>
      <c r="E363" s="33" t="s">
        <v>335</v>
      </c>
    </row>
    <row r="364" spans="3:5">
      <c r="C364" s="62" t="s">
        <v>748</v>
      </c>
      <c r="D364" s="63" t="s">
        <v>257</v>
      </c>
      <c r="E364" s="33" t="s">
        <v>335</v>
      </c>
    </row>
    <row r="365" spans="3:5">
      <c r="C365" s="62" t="s">
        <v>825</v>
      </c>
      <c r="D365" s="63" t="s">
        <v>259</v>
      </c>
      <c r="E365" s="33" t="s">
        <v>335</v>
      </c>
    </row>
    <row r="366" spans="3:5">
      <c r="C366" s="62" t="s">
        <v>697</v>
      </c>
      <c r="D366" s="63" t="s">
        <v>318</v>
      </c>
      <c r="E366" s="33" t="s">
        <v>335</v>
      </c>
    </row>
    <row r="367" spans="3:5">
      <c r="C367" s="62" t="s">
        <v>698</v>
      </c>
      <c r="D367" s="63" t="s">
        <v>260</v>
      </c>
      <c r="E367" s="33" t="s">
        <v>335</v>
      </c>
    </row>
    <row r="368" spans="3:5">
      <c r="C368" s="62" t="s">
        <v>749</v>
      </c>
      <c r="D368" s="63" t="s">
        <v>263</v>
      </c>
      <c r="E368" s="33" t="s">
        <v>335</v>
      </c>
    </row>
    <row r="369" spans="3:5">
      <c r="C369" s="62" t="s">
        <v>826</v>
      </c>
      <c r="D369" s="63" t="s">
        <v>265</v>
      </c>
      <c r="E369" s="33" t="s">
        <v>335</v>
      </c>
    </row>
    <row r="370" spans="3:5">
      <c r="C370" s="62" t="s">
        <v>258</v>
      </c>
      <c r="D370" s="63" t="s">
        <v>266</v>
      </c>
      <c r="E370" s="33" t="s">
        <v>335</v>
      </c>
    </row>
    <row r="371" spans="3:5">
      <c r="C371" s="62" t="s">
        <v>750</v>
      </c>
      <c r="D371" s="63" t="s">
        <v>319</v>
      </c>
      <c r="E371" s="33" t="s">
        <v>335</v>
      </c>
    </row>
    <row r="372" spans="3:5">
      <c r="C372" s="62" t="s">
        <v>261</v>
      </c>
      <c r="D372" s="63" t="s">
        <v>268</v>
      </c>
      <c r="E372" s="33" t="s">
        <v>335</v>
      </c>
    </row>
    <row r="373" spans="3:5">
      <c r="C373" s="62" t="s">
        <v>264</v>
      </c>
      <c r="D373" s="63" t="s">
        <v>177</v>
      </c>
      <c r="E373" s="33" t="s">
        <v>335</v>
      </c>
    </row>
    <row r="374" spans="3:5">
      <c r="C374" s="62" t="s">
        <v>699</v>
      </c>
      <c r="D374" s="63" t="s">
        <v>179</v>
      </c>
      <c r="E374" s="33" t="s">
        <v>335</v>
      </c>
    </row>
    <row r="375" spans="3:5">
      <c r="C375" s="62" t="s">
        <v>827</v>
      </c>
      <c r="D375" s="63" t="s">
        <v>181</v>
      </c>
      <c r="E375" s="33" t="s">
        <v>335</v>
      </c>
    </row>
    <row r="376" spans="3:5">
      <c r="C376" s="62" t="s">
        <v>828</v>
      </c>
      <c r="D376" s="63" t="s">
        <v>183</v>
      </c>
      <c r="E376" s="33" t="s">
        <v>335</v>
      </c>
    </row>
    <row r="377" spans="3:5">
      <c r="C377" s="62" t="s">
        <v>829</v>
      </c>
      <c r="D377" s="63" t="s">
        <v>185</v>
      </c>
      <c r="E377" s="33" t="s">
        <v>335</v>
      </c>
    </row>
    <row r="378" spans="3:5">
      <c r="C378" s="62" t="s">
        <v>830</v>
      </c>
      <c r="D378" s="63" t="s">
        <v>187</v>
      </c>
      <c r="E378" s="33" t="s">
        <v>335</v>
      </c>
    </row>
    <row r="379" spans="3:5">
      <c r="C379" s="62" t="s">
        <v>267</v>
      </c>
      <c r="D379" s="63" t="s">
        <v>189</v>
      </c>
      <c r="E379" s="33" t="s">
        <v>335</v>
      </c>
    </row>
    <row r="380" spans="3:5">
      <c r="C380" s="62" t="s">
        <v>320</v>
      </c>
      <c r="D380" s="63" t="s">
        <v>191</v>
      </c>
      <c r="E380" s="33" t="s">
        <v>335</v>
      </c>
    </row>
    <row r="381" spans="3:5">
      <c r="C381" s="62" t="s">
        <v>269</v>
      </c>
      <c r="D381" s="63" t="s">
        <v>196</v>
      </c>
      <c r="E381" s="33" t="s">
        <v>335</v>
      </c>
    </row>
    <row r="382" spans="3:5">
      <c r="C382" s="62" t="s">
        <v>831</v>
      </c>
      <c r="D382" s="63" t="s">
        <v>190</v>
      </c>
      <c r="E382" s="33" t="s">
        <v>335</v>
      </c>
    </row>
    <row r="383" spans="3:5">
      <c r="C383" s="62" t="s">
        <v>832</v>
      </c>
      <c r="D383" s="63" t="s">
        <v>195</v>
      </c>
      <c r="E383" s="33" t="s">
        <v>335</v>
      </c>
    </row>
    <row r="384" spans="3:5">
      <c r="C384" s="62" t="s">
        <v>833</v>
      </c>
      <c r="D384" s="63" t="s">
        <v>194</v>
      </c>
      <c r="E384" s="33" t="s">
        <v>335</v>
      </c>
    </row>
    <row r="385" spans="3:5">
      <c r="C385" s="62" t="s">
        <v>178</v>
      </c>
      <c r="D385" s="63" t="s">
        <v>192</v>
      </c>
      <c r="E385" s="33" t="s">
        <v>335</v>
      </c>
    </row>
    <row r="386" spans="3:5">
      <c r="C386" s="62" t="s">
        <v>180</v>
      </c>
      <c r="D386" s="63" t="s">
        <v>197</v>
      </c>
      <c r="E386" s="33" t="s">
        <v>335</v>
      </c>
    </row>
    <row r="387" spans="3:5">
      <c r="C387" s="62" t="s">
        <v>182</v>
      </c>
      <c r="D387" s="63" t="s">
        <v>199</v>
      </c>
      <c r="E387" s="33" t="s">
        <v>335</v>
      </c>
    </row>
    <row r="388" spans="3:5">
      <c r="C388" s="62" t="s">
        <v>184</v>
      </c>
      <c r="D388" s="63" t="s">
        <v>205</v>
      </c>
      <c r="E388" s="33" t="s">
        <v>335</v>
      </c>
    </row>
    <row r="389" spans="3:5">
      <c r="C389" s="62" t="s">
        <v>186</v>
      </c>
      <c r="D389" s="63" t="s">
        <v>203</v>
      </c>
      <c r="E389" s="33" t="s">
        <v>335</v>
      </c>
    </row>
    <row r="390" spans="3:5">
      <c r="C390" s="62" t="s">
        <v>188</v>
      </c>
      <c r="D390" s="63" t="s">
        <v>310</v>
      </c>
      <c r="E390" s="33" t="s">
        <v>335</v>
      </c>
    </row>
    <row r="391" spans="3:5">
      <c r="C391" s="62" t="s">
        <v>707</v>
      </c>
      <c r="D391" s="63" t="s">
        <v>201</v>
      </c>
      <c r="E391" s="33" t="s">
        <v>335</v>
      </c>
    </row>
    <row r="392" spans="3:5">
      <c r="C392" s="62" t="s">
        <v>751</v>
      </c>
      <c r="D392" s="63" t="s">
        <v>270</v>
      </c>
      <c r="E392" s="33" t="s">
        <v>335</v>
      </c>
    </row>
    <row r="393" spans="3:5">
      <c r="C393" s="62" t="s">
        <v>752</v>
      </c>
      <c r="D393" s="63" t="s">
        <v>272</v>
      </c>
      <c r="E393" s="33" t="s">
        <v>335</v>
      </c>
    </row>
    <row r="394" spans="3:5">
      <c r="C394" s="62" t="s">
        <v>753</v>
      </c>
      <c r="D394" s="63" t="s">
        <v>274</v>
      </c>
      <c r="E394" s="33" t="s">
        <v>335</v>
      </c>
    </row>
    <row r="395" spans="3:5">
      <c r="C395" s="62" t="s">
        <v>834</v>
      </c>
      <c r="D395" s="63" t="s">
        <v>276</v>
      </c>
      <c r="E395" s="33" t="s">
        <v>335</v>
      </c>
    </row>
    <row r="396" spans="3:5">
      <c r="C396" s="62" t="s">
        <v>754</v>
      </c>
      <c r="D396" s="63" t="s">
        <v>278</v>
      </c>
      <c r="E396" s="33" t="s">
        <v>335</v>
      </c>
    </row>
    <row r="397" spans="3:5">
      <c r="C397" s="62" t="s">
        <v>193</v>
      </c>
      <c r="D397" s="63" t="s">
        <v>280</v>
      </c>
      <c r="E397" s="33" t="s">
        <v>335</v>
      </c>
    </row>
    <row r="398" spans="3:5">
      <c r="C398" s="62" t="s">
        <v>198</v>
      </c>
      <c r="D398" s="63" t="s">
        <v>281</v>
      </c>
      <c r="E398" s="33" t="s">
        <v>335</v>
      </c>
    </row>
    <row r="399" spans="3:5">
      <c r="C399" s="62" t="s">
        <v>200</v>
      </c>
      <c r="D399" s="63" t="s">
        <v>322</v>
      </c>
      <c r="E399" s="33" t="s">
        <v>335</v>
      </c>
    </row>
    <row r="400" spans="3:5">
      <c r="C400" s="62" t="s">
        <v>755</v>
      </c>
      <c r="D400" s="63" t="s">
        <v>297</v>
      </c>
      <c r="E400" s="33" t="s">
        <v>335</v>
      </c>
    </row>
    <row r="401" spans="3:5">
      <c r="C401" s="62" t="s">
        <v>204</v>
      </c>
      <c r="D401" s="63" t="s">
        <v>303</v>
      </c>
      <c r="E401" s="33" t="s">
        <v>335</v>
      </c>
    </row>
    <row r="402" spans="3:5">
      <c r="C402" s="62" t="s">
        <v>756</v>
      </c>
      <c r="D402" s="63" t="s">
        <v>298</v>
      </c>
      <c r="E402" s="33" t="s">
        <v>335</v>
      </c>
    </row>
    <row r="403" spans="3:5">
      <c r="C403" s="62" t="s">
        <v>202</v>
      </c>
      <c r="D403" s="63" t="s">
        <v>300</v>
      </c>
      <c r="E403" s="33" t="s">
        <v>335</v>
      </c>
    </row>
    <row r="404" spans="3:5">
      <c r="C404" s="62" t="s">
        <v>271</v>
      </c>
      <c r="D404" s="63" t="s">
        <v>302</v>
      </c>
      <c r="E404" s="33" t="s">
        <v>335</v>
      </c>
    </row>
    <row r="405" spans="3:5">
      <c r="C405" s="62" t="s">
        <v>273</v>
      </c>
      <c r="D405" s="63" t="s">
        <v>299</v>
      </c>
      <c r="E405" s="33" t="s">
        <v>335</v>
      </c>
    </row>
    <row r="406" spans="3:5">
      <c r="C406" s="62" t="s">
        <v>275</v>
      </c>
      <c r="D406" s="63" t="s">
        <v>282</v>
      </c>
      <c r="E406" s="33" t="s">
        <v>335</v>
      </c>
    </row>
    <row r="407" spans="3:5">
      <c r="C407" s="62" t="s">
        <v>277</v>
      </c>
      <c r="D407" s="63" t="s">
        <v>284</v>
      </c>
      <c r="E407" s="33" t="s">
        <v>335</v>
      </c>
    </row>
    <row r="408" spans="3:5">
      <c r="C408" s="62" t="s">
        <v>279</v>
      </c>
      <c r="D408" s="63" t="s">
        <v>286</v>
      </c>
      <c r="E408" s="33" t="s">
        <v>335</v>
      </c>
    </row>
    <row r="409" spans="3:5">
      <c r="C409" s="62" t="s">
        <v>700</v>
      </c>
      <c r="D409" s="63" t="s">
        <v>288</v>
      </c>
      <c r="E409" s="33" t="s">
        <v>335</v>
      </c>
    </row>
    <row r="410" spans="3:5">
      <c r="C410" s="62" t="s">
        <v>701</v>
      </c>
      <c r="D410" s="63" t="s">
        <v>290</v>
      </c>
      <c r="E410" s="33" t="s">
        <v>335</v>
      </c>
    </row>
    <row r="411" spans="3:5">
      <c r="C411" s="62" t="s">
        <v>702</v>
      </c>
      <c r="D411" s="63" t="s">
        <v>321</v>
      </c>
      <c r="E411" s="33" t="s">
        <v>335</v>
      </c>
    </row>
    <row r="412" spans="3:5">
      <c r="C412" s="62" t="s">
        <v>703</v>
      </c>
      <c r="D412" s="63" t="s">
        <v>292</v>
      </c>
      <c r="E412" s="33" t="s">
        <v>335</v>
      </c>
    </row>
    <row r="413" spans="3:5">
      <c r="C413" s="62" t="s">
        <v>872</v>
      </c>
      <c r="D413" s="63" t="s">
        <v>293</v>
      </c>
      <c r="E413" s="33" t="s">
        <v>335</v>
      </c>
    </row>
    <row r="414" spans="3:5">
      <c r="C414" s="62" t="s">
        <v>704</v>
      </c>
      <c r="D414" s="63" t="s">
        <v>296</v>
      </c>
      <c r="E414" s="33" t="s">
        <v>335</v>
      </c>
    </row>
    <row r="415" spans="3:5">
      <c r="C415" s="62" t="s">
        <v>301</v>
      </c>
      <c r="D415" s="63" t="s">
        <v>294</v>
      </c>
      <c r="E415" s="33" t="s">
        <v>335</v>
      </c>
    </row>
    <row r="416" spans="3:5">
      <c r="C416" s="62" t="s">
        <v>705</v>
      </c>
      <c r="D416" s="63" t="s">
        <v>708</v>
      </c>
      <c r="E416" s="33" t="s">
        <v>335</v>
      </c>
    </row>
    <row r="417" spans="3:5">
      <c r="C417" s="62" t="s">
        <v>706</v>
      </c>
      <c r="D417" s="63" t="s">
        <v>709</v>
      </c>
      <c r="E417" s="33" t="s">
        <v>335</v>
      </c>
    </row>
    <row r="418" spans="3:5">
      <c r="C418" s="62" t="s">
        <v>283</v>
      </c>
      <c r="D418" s="63" t="s">
        <v>710</v>
      </c>
      <c r="E418" s="33" t="s">
        <v>335</v>
      </c>
    </row>
    <row r="419" spans="3:5">
      <c r="C419" s="62" t="s">
        <v>285</v>
      </c>
      <c r="D419" s="63" t="s">
        <v>711</v>
      </c>
      <c r="E419" s="33" t="s">
        <v>335</v>
      </c>
    </row>
    <row r="420" spans="3:5">
      <c r="C420" s="62" t="s">
        <v>287</v>
      </c>
      <c r="D420" s="63" t="s">
        <v>712</v>
      </c>
      <c r="E420" s="33" t="s">
        <v>335</v>
      </c>
    </row>
    <row r="421" spans="3:5">
      <c r="C421" s="62" t="s">
        <v>289</v>
      </c>
      <c r="D421" s="63" t="s">
        <v>713</v>
      </c>
      <c r="E421" s="33" t="s">
        <v>335</v>
      </c>
    </row>
    <row r="422" spans="3:5">
      <c r="C422" s="62" t="s">
        <v>291</v>
      </c>
      <c r="D422" s="63" t="s">
        <v>714</v>
      </c>
      <c r="E422" s="33" t="s">
        <v>335</v>
      </c>
    </row>
    <row r="423" spans="3:5">
      <c r="C423" s="62" t="s">
        <v>757</v>
      </c>
      <c r="D423" s="63" t="s">
        <v>715</v>
      </c>
      <c r="E423" s="33" t="s">
        <v>335</v>
      </c>
    </row>
    <row r="424" spans="3:5">
      <c r="C424" s="62" t="s">
        <v>758</v>
      </c>
      <c r="D424" s="63" t="s">
        <v>716</v>
      </c>
      <c r="E424" s="33" t="s">
        <v>335</v>
      </c>
    </row>
    <row r="425" spans="3:5">
      <c r="C425" s="62" t="s">
        <v>759</v>
      </c>
      <c r="D425" s="63" t="s">
        <v>717</v>
      </c>
      <c r="E425" s="33" t="s">
        <v>335</v>
      </c>
    </row>
    <row r="426" spans="3:5">
      <c r="C426" s="62" t="s">
        <v>295</v>
      </c>
      <c r="D426" s="63" t="s">
        <v>718</v>
      </c>
      <c r="E426" s="33" t="s">
        <v>335</v>
      </c>
    </row>
    <row r="427" spans="3:5">
      <c r="C427" s="62" t="s">
        <v>760</v>
      </c>
      <c r="D427" s="63" t="s">
        <v>818</v>
      </c>
      <c r="E427" s="33" t="s">
        <v>335</v>
      </c>
    </row>
    <row r="428" spans="3:5">
      <c r="C428" s="62" t="s">
        <v>835</v>
      </c>
      <c r="D428" s="63" t="s">
        <v>1804</v>
      </c>
      <c r="E428" s="33" t="s">
        <v>334</v>
      </c>
    </row>
    <row r="429" spans="3:5">
      <c r="C429" s="62" t="s">
        <v>873</v>
      </c>
      <c r="D429" s="63" t="s">
        <v>1805</v>
      </c>
      <c r="E429" s="33" t="s">
        <v>334</v>
      </c>
    </row>
    <row r="430" spans="3:5">
      <c r="C430" s="62" t="s">
        <v>631</v>
      </c>
      <c r="D430" s="63" t="s">
        <v>1806</v>
      </c>
      <c r="E430" s="33" t="s">
        <v>334</v>
      </c>
    </row>
    <row r="431" spans="3:5">
      <c r="C431" s="62" t="s">
        <v>836</v>
      </c>
      <c r="D431" s="63" t="s">
        <v>1807</v>
      </c>
      <c r="E431" s="33" t="s">
        <v>334</v>
      </c>
    </row>
    <row r="432" spans="3:5">
      <c r="C432" s="62" t="s">
        <v>632</v>
      </c>
      <c r="D432" s="63" t="s">
        <v>1808</v>
      </c>
      <c r="E432" s="33" t="s">
        <v>334</v>
      </c>
    </row>
    <row r="433" spans="3:5">
      <c r="C433" s="62" t="s">
        <v>68</v>
      </c>
      <c r="D433" s="63" t="s">
        <v>1809</v>
      </c>
      <c r="E433" s="33" t="s">
        <v>334</v>
      </c>
    </row>
    <row r="434" spans="3:5">
      <c r="C434" s="62" t="s">
        <v>636</v>
      </c>
      <c r="D434" s="63" t="s">
        <v>1810</v>
      </c>
      <c r="E434" s="33" t="s">
        <v>334</v>
      </c>
    </row>
    <row r="435" spans="3:5">
      <c r="C435" s="62" t="s">
        <v>637</v>
      </c>
      <c r="D435" s="63" t="s">
        <v>1811</v>
      </c>
      <c r="E435" s="33" t="s">
        <v>334</v>
      </c>
    </row>
    <row r="436" spans="3:5">
      <c r="C436" s="62" t="s">
        <v>638</v>
      </c>
      <c r="D436" s="63" t="s">
        <v>1812</v>
      </c>
      <c r="E436" s="33" t="s">
        <v>334</v>
      </c>
    </row>
    <row r="437" spans="3:5">
      <c r="C437" s="62" t="s">
        <v>874</v>
      </c>
      <c r="D437" s="63" t="s">
        <v>1813</v>
      </c>
      <c r="E437" s="33" t="s">
        <v>334</v>
      </c>
    </row>
    <row r="438" spans="3:5">
      <c r="C438" s="62" t="s">
        <v>651</v>
      </c>
      <c r="D438" s="63" t="s">
        <v>1814</v>
      </c>
      <c r="E438" s="33" t="s">
        <v>334</v>
      </c>
    </row>
    <row r="439" spans="3:5">
      <c r="C439" s="62" t="s">
        <v>667</v>
      </c>
      <c r="D439" s="63" t="s">
        <v>1815</v>
      </c>
      <c r="E439" s="33" t="s">
        <v>334</v>
      </c>
    </row>
    <row r="440" spans="3:5">
      <c r="C440" s="62" t="s">
        <v>663</v>
      </c>
      <c r="D440" s="63" t="s">
        <v>1816</v>
      </c>
      <c r="E440" s="33" t="s">
        <v>334</v>
      </c>
    </row>
    <row r="441" spans="3:5">
      <c r="C441" s="62" t="s">
        <v>664</v>
      </c>
      <c r="D441" s="63" t="s">
        <v>1817</v>
      </c>
      <c r="E441" s="33" t="s">
        <v>334</v>
      </c>
    </row>
    <row r="442" spans="3:5">
      <c r="C442" s="62" t="s">
        <v>761</v>
      </c>
      <c r="D442" s="63" t="s">
        <v>1818</v>
      </c>
      <c r="E442" s="33" t="s">
        <v>334</v>
      </c>
    </row>
    <row r="443" spans="3:5">
      <c r="C443" s="62" t="s">
        <v>671</v>
      </c>
      <c r="D443" s="63" t="s">
        <v>1819</v>
      </c>
      <c r="E443" s="33" t="s">
        <v>334</v>
      </c>
    </row>
    <row r="444" spans="3:5">
      <c r="C444" s="62" t="s">
        <v>678</v>
      </c>
      <c r="D444" s="63" t="s">
        <v>1820</v>
      </c>
      <c r="E444" s="33" t="s">
        <v>334</v>
      </c>
    </row>
    <row r="445" spans="3:5">
      <c r="C445" s="62" t="s">
        <v>681</v>
      </c>
      <c r="D445" s="63" t="s">
        <v>1821</v>
      </c>
      <c r="E445" s="33" t="s">
        <v>334</v>
      </c>
    </row>
    <row r="446" spans="3:5">
      <c r="C446" s="62" t="s">
        <v>684</v>
      </c>
      <c r="D446" s="63" t="s">
        <v>1822</v>
      </c>
      <c r="E446" s="33" t="s">
        <v>334</v>
      </c>
    </row>
    <row r="447" spans="3:5">
      <c r="C447" s="62" t="s">
        <v>679</v>
      </c>
      <c r="D447" s="63" t="s">
        <v>1823</v>
      </c>
      <c r="E447" s="33" t="s">
        <v>334</v>
      </c>
    </row>
    <row r="448" spans="3:5">
      <c r="C448" s="62" t="s">
        <v>640</v>
      </c>
      <c r="D448" s="63" t="s">
        <v>1824</v>
      </c>
      <c r="E448" s="33" t="s">
        <v>334</v>
      </c>
    </row>
    <row r="449" spans="3:5">
      <c r="C449" s="62" t="s">
        <v>629</v>
      </c>
      <c r="D449" s="63" t="s">
        <v>1825</v>
      </c>
      <c r="E449" s="33" t="s">
        <v>334</v>
      </c>
    </row>
    <row r="450" spans="3:5">
      <c r="C450" s="62" t="s">
        <v>630</v>
      </c>
      <c r="D450" s="63" t="s">
        <v>1826</v>
      </c>
      <c r="E450" s="33" t="s">
        <v>334</v>
      </c>
    </row>
    <row r="451" spans="3:5">
      <c r="C451" s="62" t="s">
        <v>837</v>
      </c>
      <c r="D451" s="63" t="s">
        <v>1827</v>
      </c>
      <c r="E451" s="33" t="s">
        <v>334</v>
      </c>
    </row>
    <row r="452" spans="3:5">
      <c r="C452" s="62" t="s">
        <v>875</v>
      </c>
      <c r="D452" s="63" t="s">
        <v>1828</v>
      </c>
      <c r="E452" s="33" t="s">
        <v>334</v>
      </c>
    </row>
    <row r="453" spans="3:5">
      <c r="C453" s="62" t="s">
        <v>838</v>
      </c>
      <c r="D453" s="63" t="s">
        <v>1829</v>
      </c>
      <c r="E453" s="33" t="s">
        <v>334</v>
      </c>
    </row>
    <row r="454" spans="3:5">
      <c r="C454" s="62" t="s">
        <v>639</v>
      </c>
      <c r="D454" s="63" t="s">
        <v>1830</v>
      </c>
      <c r="E454" s="33" t="s">
        <v>334</v>
      </c>
    </row>
    <row r="455" spans="3:5">
      <c r="C455" s="62" t="s">
        <v>762</v>
      </c>
      <c r="D455" s="63" t="s">
        <v>1831</v>
      </c>
      <c r="E455" s="33" t="s">
        <v>334</v>
      </c>
    </row>
    <row r="456" spans="3:5">
      <c r="C456" s="62" t="s">
        <v>644</v>
      </c>
      <c r="D456" s="63" t="s">
        <v>1832</v>
      </c>
      <c r="E456" s="33" t="s">
        <v>334</v>
      </c>
    </row>
    <row r="457" spans="3:5">
      <c r="C457" s="62" t="s">
        <v>641</v>
      </c>
      <c r="D457" s="63" t="s">
        <v>1833</v>
      </c>
      <c r="E457" s="33" t="s">
        <v>334</v>
      </c>
    </row>
    <row r="458" spans="3:5">
      <c r="C458" s="62" t="s">
        <v>876</v>
      </c>
      <c r="D458" s="63" t="s">
        <v>1834</v>
      </c>
      <c r="E458" s="33" t="s">
        <v>334</v>
      </c>
    </row>
    <row r="459" spans="3:5">
      <c r="C459" s="62" t="s">
        <v>652</v>
      </c>
      <c r="D459" s="63" t="s">
        <v>1835</v>
      </c>
      <c r="E459" s="33" t="s">
        <v>334</v>
      </c>
    </row>
    <row r="460" spans="3:5">
      <c r="C460" s="62" t="s">
        <v>653</v>
      </c>
      <c r="D460" s="63" t="s">
        <v>1836</v>
      </c>
      <c r="E460" s="33" t="s">
        <v>334</v>
      </c>
    </row>
    <row r="461" spans="3:5">
      <c r="C461" s="35" t="s">
        <v>654</v>
      </c>
      <c r="D461" s="63" t="s">
        <v>1837</v>
      </c>
      <c r="E461" s="33" t="s">
        <v>334</v>
      </c>
    </row>
    <row r="462" spans="3:5">
      <c r="C462" s="62" t="s">
        <v>655</v>
      </c>
      <c r="D462" s="63" t="s">
        <v>1838</v>
      </c>
      <c r="E462" s="33" t="s">
        <v>334</v>
      </c>
    </row>
    <row r="463" spans="3:5">
      <c r="C463" s="62" t="s">
        <v>839</v>
      </c>
      <c r="D463" s="63" t="s">
        <v>1839</v>
      </c>
      <c r="E463" s="33" t="s">
        <v>334</v>
      </c>
    </row>
    <row r="464" spans="3:5">
      <c r="C464" s="62" t="s">
        <v>656</v>
      </c>
      <c r="D464" s="63" t="s">
        <v>1840</v>
      </c>
      <c r="E464" s="33" t="s">
        <v>334</v>
      </c>
    </row>
    <row r="465" spans="3:5">
      <c r="C465" s="62" t="s">
        <v>657</v>
      </c>
      <c r="D465" s="63" t="s">
        <v>1841</v>
      </c>
      <c r="E465" s="33" t="s">
        <v>334</v>
      </c>
    </row>
    <row r="466" spans="3:5">
      <c r="C466" s="62" t="s">
        <v>650</v>
      </c>
      <c r="D466" s="63" t="s">
        <v>1842</v>
      </c>
      <c r="E466" s="33" t="s">
        <v>334</v>
      </c>
    </row>
    <row r="467" spans="3:5">
      <c r="C467" s="62" t="s">
        <v>658</v>
      </c>
      <c r="D467" s="63" t="s">
        <v>1843</v>
      </c>
      <c r="E467" s="33" t="s">
        <v>334</v>
      </c>
    </row>
    <row r="468" spans="3:5">
      <c r="C468" s="62" t="s">
        <v>643</v>
      </c>
      <c r="D468" s="63" t="s">
        <v>1844</v>
      </c>
      <c r="E468" s="33" t="s">
        <v>334</v>
      </c>
    </row>
    <row r="469" spans="3:5">
      <c r="C469" s="62" t="s">
        <v>659</v>
      </c>
      <c r="D469" s="63" t="s">
        <v>1845</v>
      </c>
      <c r="E469" s="33" t="s">
        <v>334</v>
      </c>
    </row>
    <row r="470" spans="3:5">
      <c r="C470" s="62" t="s">
        <v>660</v>
      </c>
      <c r="D470" s="63" t="s">
        <v>1846</v>
      </c>
      <c r="E470" s="33" t="s">
        <v>334</v>
      </c>
    </row>
    <row r="471" spans="3:5">
      <c r="C471" s="62" t="s">
        <v>661</v>
      </c>
      <c r="D471" s="63" t="s">
        <v>1847</v>
      </c>
      <c r="E471" s="33" t="s">
        <v>334</v>
      </c>
    </row>
    <row r="472" spans="3:5">
      <c r="C472" s="62" t="s">
        <v>662</v>
      </c>
      <c r="D472" s="63" t="s">
        <v>1848</v>
      </c>
      <c r="E472" s="33" t="s">
        <v>334</v>
      </c>
    </row>
    <row r="473" spans="3:5">
      <c r="C473" s="62" t="s">
        <v>676</v>
      </c>
      <c r="D473" s="63" t="s">
        <v>1849</v>
      </c>
      <c r="E473" s="33" t="s">
        <v>334</v>
      </c>
    </row>
    <row r="474" spans="3:5">
      <c r="C474" s="62" t="s">
        <v>665</v>
      </c>
      <c r="D474" s="63" t="s">
        <v>1850</v>
      </c>
      <c r="E474" s="33" t="s">
        <v>334</v>
      </c>
    </row>
    <row r="475" spans="3:5">
      <c r="C475" s="62" t="s">
        <v>666</v>
      </c>
      <c r="D475" s="63" t="s">
        <v>1851</v>
      </c>
      <c r="E475" s="33" t="s">
        <v>334</v>
      </c>
    </row>
    <row r="476" spans="3:5">
      <c r="C476" s="62" t="s">
        <v>668</v>
      </c>
      <c r="D476" s="63" t="s">
        <v>1852</v>
      </c>
      <c r="E476" s="33" t="s">
        <v>334</v>
      </c>
    </row>
    <row r="477" spans="3:5">
      <c r="C477" s="62" t="s">
        <v>669</v>
      </c>
      <c r="D477" s="63" t="s">
        <v>1853</v>
      </c>
      <c r="E477" s="33" t="s">
        <v>334</v>
      </c>
    </row>
    <row r="478" spans="3:5">
      <c r="C478" s="62" t="s">
        <v>645</v>
      </c>
      <c r="D478" s="63" t="s">
        <v>1854</v>
      </c>
      <c r="E478" s="33" t="s">
        <v>334</v>
      </c>
    </row>
    <row r="479" spans="3:5">
      <c r="C479" s="62" t="s">
        <v>670</v>
      </c>
      <c r="D479" s="63" t="s">
        <v>1855</v>
      </c>
      <c r="E479" s="33" t="s">
        <v>334</v>
      </c>
    </row>
    <row r="480" spans="3:5">
      <c r="C480" s="62" t="s">
        <v>877</v>
      </c>
      <c r="D480" s="63" t="s">
        <v>1856</v>
      </c>
      <c r="E480" s="33" t="s">
        <v>334</v>
      </c>
    </row>
    <row r="481" spans="3:5">
      <c r="C481" s="62" t="s">
        <v>677</v>
      </c>
      <c r="D481" s="63" t="s">
        <v>1857</v>
      </c>
      <c r="E481" s="33" t="s">
        <v>334</v>
      </c>
    </row>
    <row r="482" spans="3:5">
      <c r="C482" s="62" t="s">
        <v>672</v>
      </c>
      <c r="D482" s="63" t="s">
        <v>1858</v>
      </c>
      <c r="E482" s="33" t="s">
        <v>334</v>
      </c>
    </row>
    <row r="483" spans="3:5">
      <c r="C483" s="62" t="s">
        <v>673</v>
      </c>
      <c r="D483" s="62" t="s">
        <v>1859</v>
      </c>
      <c r="E483" s="63" t="s">
        <v>334</v>
      </c>
    </row>
    <row r="484" spans="3:5">
      <c r="C484" s="62" t="s">
        <v>763</v>
      </c>
      <c r="D484" s="62" t="s">
        <v>1860</v>
      </c>
      <c r="E484" s="63" t="s">
        <v>334</v>
      </c>
    </row>
    <row r="485" spans="3:5">
      <c r="C485" s="62" t="s">
        <v>674</v>
      </c>
      <c r="D485" s="62" t="s">
        <v>1861</v>
      </c>
      <c r="E485" s="63" t="s">
        <v>334</v>
      </c>
    </row>
    <row r="486" spans="3:5">
      <c r="C486" s="62" t="s">
        <v>648</v>
      </c>
      <c r="D486" s="62" t="s">
        <v>1862</v>
      </c>
      <c r="E486" s="63" t="s">
        <v>334</v>
      </c>
    </row>
    <row r="487" spans="3:5">
      <c r="C487" s="62" t="s">
        <v>682</v>
      </c>
      <c r="D487" s="33" t="s">
        <v>1863</v>
      </c>
      <c r="E487" s="63" t="s">
        <v>334</v>
      </c>
    </row>
    <row r="488" spans="3:5">
      <c r="C488" s="62" t="s">
        <v>683</v>
      </c>
      <c r="D488" s="33" t="s">
        <v>1864</v>
      </c>
      <c r="E488" s="63" t="s">
        <v>334</v>
      </c>
    </row>
    <row r="489" spans="3:5">
      <c r="C489" s="62" t="s">
        <v>764</v>
      </c>
      <c r="D489" s="33" t="s">
        <v>1865</v>
      </c>
      <c r="E489" s="63" t="s">
        <v>334</v>
      </c>
    </row>
    <row r="490" spans="3:5">
      <c r="C490" s="62" t="s">
        <v>685</v>
      </c>
      <c r="D490" s="33" t="s">
        <v>1866</v>
      </c>
      <c r="E490" s="63" t="s">
        <v>334</v>
      </c>
    </row>
    <row r="491" spans="3:5">
      <c r="C491" s="62" t="s">
        <v>840</v>
      </c>
      <c r="D491" s="33" t="s">
        <v>1867</v>
      </c>
      <c r="E491" s="63" t="s">
        <v>334</v>
      </c>
    </row>
    <row r="492" spans="3:5">
      <c r="C492" s="62" t="s">
        <v>765</v>
      </c>
      <c r="D492" s="33" t="s">
        <v>1868</v>
      </c>
      <c r="E492" s="63" t="s">
        <v>334</v>
      </c>
    </row>
    <row r="493" spans="3:5">
      <c r="C493" s="62" t="s">
        <v>878</v>
      </c>
      <c r="D493" s="33" t="s">
        <v>1869</v>
      </c>
      <c r="E493" s="63" t="s">
        <v>334</v>
      </c>
    </row>
    <row r="494" spans="3:5">
      <c r="C494" s="62" t="s">
        <v>649</v>
      </c>
      <c r="D494" s="33" t="s">
        <v>1870</v>
      </c>
      <c r="E494" s="63" t="s">
        <v>334</v>
      </c>
    </row>
    <row r="495" spans="3:5">
      <c r="C495" s="62" t="s">
        <v>841</v>
      </c>
      <c r="D495" s="33" t="s">
        <v>1871</v>
      </c>
      <c r="E495" s="63" t="s">
        <v>334</v>
      </c>
    </row>
    <row r="496" spans="3:5">
      <c r="C496" s="62" t="s">
        <v>642</v>
      </c>
      <c r="D496" s="33" t="s">
        <v>1872</v>
      </c>
      <c r="E496" s="63" t="s">
        <v>334</v>
      </c>
    </row>
    <row r="497" spans="3:5">
      <c r="C497" s="62" t="s">
        <v>879</v>
      </c>
      <c r="D497" s="33" t="s">
        <v>1873</v>
      </c>
      <c r="E497" s="63" t="s">
        <v>334</v>
      </c>
    </row>
    <row r="498" spans="3:5">
      <c r="C498" s="62" t="s">
        <v>646</v>
      </c>
      <c r="D498" s="33" t="s">
        <v>1874</v>
      </c>
      <c r="E498" s="63" t="s">
        <v>334</v>
      </c>
    </row>
    <row r="499" spans="3:5">
      <c r="C499" s="62" t="s">
        <v>880</v>
      </c>
      <c r="D499" s="33" t="s">
        <v>1875</v>
      </c>
      <c r="E499" s="63" t="s">
        <v>334</v>
      </c>
    </row>
    <row r="500" spans="3:5">
      <c r="C500" s="62" t="s">
        <v>675</v>
      </c>
      <c r="D500" s="33" t="s">
        <v>1876</v>
      </c>
      <c r="E500" s="63" t="s">
        <v>334</v>
      </c>
    </row>
    <row r="501" spans="3:5">
      <c r="C501" s="62" t="s">
        <v>680</v>
      </c>
      <c r="D501" s="33" t="s">
        <v>1877</v>
      </c>
      <c r="E501" s="63" t="s">
        <v>334</v>
      </c>
    </row>
    <row r="502" spans="3:5">
      <c r="C502" s="62" t="s">
        <v>647</v>
      </c>
      <c r="D502" s="33" t="s">
        <v>1878</v>
      </c>
      <c r="E502" s="63" t="s">
        <v>334</v>
      </c>
    </row>
    <row r="503" spans="3:5">
      <c r="C503" s="62" t="s">
        <v>69</v>
      </c>
      <c r="D503" s="33" t="s">
        <v>1879</v>
      </c>
      <c r="E503" s="63" t="s">
        <v>334</v>
      </c>
    </row>
    <row r="504" spans="3:5">
      <c r="C504" s="62" t="s">
        <v>766</v>
      </c>
      <c r="D504" s="33" t="s">
        <v>1880</v>
      </c>
      <c r="E504" s="63" t="s">
        <v>334</v>
      </c>
    </row>
    <row r="505" spans="3:5">
      <c r="C505" s="62" t="s">
        <v>635</v>
      </c>
      <c r="D505" s="33" t="s">
        <v>1881</v>
      </c>
      <c r="E505" s="63" t="s">
        <v>334</v>
      </c>
    </row>
    <row r="506" spans="3:5">
      <c r="C506" s="62" t="s">
        <v>633</v>
      </c>
      <c r="D506" s="33" t="s">
        <v>1882</v>
      </c>
      <c r="E506" s="63" t="s">
        <v>334</v>
      </c>
    </row>
    <row r="507" spans="3:5">
      <c r="C507" s="33" t="s">
        <v>634</v>
      </c>
      <c r="D507" s="33" t="s">
        <v>1883</v>
      </c>
      <c r="E507" s="33" t="s">
        <v>334</v>
      </c>
    </row>
    <row r="513" spans="8:8">
      <c r="H513" s="63"/>
    </row>
    <row r="514" spans="8:8">
      <c r="H514" s="63"/>
    </row>
  </sheetData>
  <sheetProtection algorithmName="SHA-512" hashValue="3PHbAM5rYQcuKlhLDgeEkXXjNPZ/6HDAedc6lN9GFo/I2c7l1b2DhPJ7+T/gfx595sg+7Ec0GTn6gmWFYEtCJQ==" saltValue="ORvTRDnU0VlWtqEaI7DuRQ==" spinCount="100000" sheet="1" objects="1" scenarios="1"/>
  <mergeCells count="190"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F159:M159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A114:N114"/>
    <mergeCell ref="G98:H98"/>
    <mergeCell ref="G49:H49"/>
    <mergeCell ref="G50:H50"/>
    <mergeCell ref="C78:D78"/>
    <mergeCell ref="H72:M72"/>
    <mergeCell ref="A45:A46"/>
    <mergeCell ref="B45:B46"/>
    <mergeCell ref="C45:D45"/>
    <mergeCell ref="E45:E46"/>
    <mergeCell ref="F45:F46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A74:N74"/>
    <mergeCell ref="I45:M46"/>
    <mergeCell ref="N45:N46"/>
    <mergeCell ref="G45:H46"/>
    <mergeCell ref="G5:H6"/>
    <mergeCell ref="G12:H12"/>
    <mergeCell ref="G13:H13"/>
    <mergeCell ref="A44:B44"/>
    <mergeCell ref="C44:G44"/>
    <mergeCell ref="H44:I44"/>
    <mergeCell ref="J44:N44"/>
    <mergeCell ref="C43:G43"/>
    <mergeCell ref="G8:H8"/>
    <mergeCell ref="G19:H19"/>
    <mergeCell ref="A3:B3"/>
    <mergeCell ref="H3:I3"/>
    <mergeCell ref="H4:I4"/>
    <mergeCell ref="A4:B4"/>
    <mergeCell ref="C3:G3"/>
    <mergeCell ref="H43:I43"/>
    <mergeCell ref="C4:G4"/>
    <mergeCell ref="G7:H7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A43:B43"/>
    <mergeCell ref="G20:H20"/>
    <mergeCell ref="G21:H21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N5:N6"/>
    <mergeCell ref="I5:M6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91:H91"/>
    <mergeCell ref="G92:H92"/>
    <mergeCell ref="G85:H86"/>
    <mergeCell ref="G93:H93"/>
    <mergeCell ref="G94:H94"/>
    <mergeCell ref="A83:B83"/>
    <mergeCell ref="C83:G83"/>
    <mergeCell ref="N85:N86"/>
    <mergeCell ref="J84:N84"/>
    <mergeCell ref="H80:L80"/>
    <mergeCell ref="J83:N83"/>
    <mergeCell ref="A84:B84"/>
    <mergeCell ref="F85:F86"/>
    <mergeCell ref="G90:H90"/>
    <mergeCell ref="H83:I83"/>
    <mergeCell ref="C84:G84"/>
    <mergeCell ref="H84:I84"/>
    <mergeCell ref="E85:E86"/>
    <mergeCell ref="I85:M86"/>
    <mergeCell ref="A85:A86"/>
    <mergeCell ref="B85:B86"/>
    <mergeCell ref="C85:D85"/>
    <mergeCell ref="G89:H89"/>
    <mergeCell ref="H120:L120"/>
    <mergeCell ref="G149:H149"/>
    <mergeCell ref="G150:H150"/>
    <mergeCell ref="G151:H151"/>
    <mergeCell ref="G140:H140"/>
    <mergeCell ref="G141:H141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F39:M39"/>
    <mergeCell ref="F79:M79"/>
    <mergeCell ref="F119:M119"/>
    <mergeCell ref="G71:H71"/>
    <mergeCell ref="G87:H87"/>
    <mergeCell ref="G88:H88"/>
  </mergeCells>
  <phoneticPr fontId="1"/>
  <dataValidations xWindow="787" yWindow="367" count="14">
    <dataValidation imeMode="off" allowBlank="1" showInputMessage="1" showErrorMessage="1" sqref="B47:B71 B7:B31 B87:B111 B127:B151"/>
    <dataValidation imeMode="disabled" allowBlank="1" showInputMessage="1" showErrorMessage="1" sqref="J3:N4 J123:N124 I87:I111 J43:N44 J83:N84 C124:G124 I7:I31 I47:I71 C4:G4 C84:G84 C44:G44 I127:I151"/>
    <dataValidation type="textLength" imeMode="disabled" operator="equal" allowBlank="1" showInputMessage="1" showErrorMessage="1" error="半角で２桁の数字を入力してください" prompt="半角で２桁の数字を入力してください" sqref="M91:M111 M11:M31 M51:M71 K87:K111 K7:K31 K47:K71 M131:M151 K127:K151">
      <formula1>2</formula1>
    </dataValidation>
    <dataValidation type="list" allowBlank="1" showInputMessage="1" showErrorMessage="1" prompt="「分」または「ｍ」を選択してください" sqref="J87:J111 J7:J31 J47:J71 J127:J151">
      <formula1>"分,m"</formula1>
    </dataValidation>
    <dataValidation type="list" allowBlank="1" showInputMessage="1" showErrorMessage="1" prompt="「秒」を選択してください" sqref="L87:L111 L7:L31 L47:L71 L127:L151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7:D31 D47:D71 D127:D151"/>
    <dataValidation imeMode="hiragana" allowBlank="1" showInputMessage="1" showErrorMessage="1" prompt="姓と名の間に全角スペースを入れてください" sqref="C87:C111 C7:C31 C47:C71 C127:C151"/>
    <dataValidation imeMode="on" allowBlank="1" showInputMessage="1" showErrorMessage="1" sqref="C83:G83 C43:G43 C123:G123 C3:G3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10 M47:M50 M87:M90 M127:M130">
      <formula1>2</formula1>
    </dataValidation>
    <dataValidation type="list" allowBlank="1" showInputMessage="1" showErrorMessage="1" sqref="AG87:AG111 AG7:AG31 AG47:AG71 AG127:AG151">
      <formula1>_ken1</formula1>
    </dataValidation>
    <dataValidation type="list" imeMode="disabled" allowBlank="1" showInputMessage="1" showErrorMessage="1" prompt="学年を選択してください" sqref="E7:E31 E47:E71 E87:E111 E127:E151">
      <formula1>gakunen1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/>
    <dataValidation type="list" allowBlank="1" showInputMessage="1" showErrorMessage="1" error="リストから選んで入力してください。" prompt="リストから選んで入力してください。" sqref="G7:H31 G47:H71 G87:H111 G127:H151">
      <formula1>INDIRECT(F7)</formula1>
    </dataValidation>
    <dataValidation type="list" allowBlank="1" showInputMessage="1" showErrorMessage="1" prompt="性別を選択してください" sqref="F7:F31 F47:F71 F87:F111 F127:F151">
      <formula1>性別</formula1>
    </dataValidation>
  </dataValidations>
  <pageMargins left="0.59055118110236227" right="0.59055118110236227" top="0.59055118110236227" bottom="0.59055118110236227" header="0.31496062992125984" footer="0.31496062992125984"/>
  <pageSetup paperSize="9" scale="94" fitToHeight="0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BreakPreview" zoomScaleNormal="100" zoomScaleSheetLayoutView="100" workbookViewId="0">
      <selection activeCell="J9" sqref="J9"/>
    </sheetView>
  </sheetViews>
  <sheetFormatPr defaultRowHeight="13.5"/>
  <cols>
    <col min="1" max="1" width="3.125" style="122" customWidth="1"/>
    <col min="2" max="2" width="12.125" style="122" customWidth="1"/>
    <col min="3" max="3" width="15.125" style="122" customWidth="1"/>
    <col min="4" max="4" width="5.5" style="122" customWidth="1"/>
    <col min="5" max="5" width="4.25" style="122" customWidth="1"/>
    <col min="6" max="6" width="3.75" style="122" customWidth="1"/>
    <col min="7" max="7" width="6.125" style="122" customWidth="1"/>
    <col min="8" max="8" width="9" style="122" bestFit="1" customWidth="1"/>
    <col min="9" max="9" width="6.125" style="122" customWidth="1"/>
    <col min="10" max="10" width="9.75" style="122" customWidth="1"/>
    <col min="11" max="11" width="4.875" style="122" customWidth="1"/>
    <col min="12" max="12" width="5.75" style="122" customWidth="1"/>
    <col min="13" max="13" width="2.625" style="122" customWidth="1"/>
    <col min="14" max="14" width="9" style="122" bestFit="1" customWidth="1"/>
    <col min="15" max="16384" width="9" style="92"/>
  </cols>
  <sheetData>
    <row r="1" spans="1:14">
      <c r="B1" s="122" t="e">
        <f>'申込書（個人種目）'!$AC$4</f>
        <v>#N/A</v>
      </c>
    </row>
    <row r="2" spans="1:14" ht="39" customHeight="1">
      <c r="A2" s="191" t="s">
        <v>1884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3"/>
    </row>
    <row r="3" spans="1:14" ht="24.75" customHeight="1">
      <c r="A3" s="73"/>
      <c r="B3" s="194" t="s">
        <v>728</v>
      </c>
      <c r="C3" s="194"/>
      <c r="D3" s="195">
        <f>'申込書（個人種目）'!C3</f>
        <v>0</v>
      </c>
      <c r="E3" s="195"/>
      <c r="F3" s="195"/>
      <c r="G3" s="195"/>
      <c r="H3" s="195"/>
      <c r="I3" s="195"/>
      <c r="J3" s="74" t="s">
        <v>730</v>
      </c>
      <c r="K3" s="75"/>
      <c r="L3" s="76"/>
    </row>
    <row r="4" spans="1:14" ht="24.75" customHeight="1">
      <c r="A4" s="73"/>
      <c r="B4" s="194" t="s">
        <v>729</v>
      </c>
      <c r="C4" s="194"/>
      <c r="D4" s="196">
        <f>'申込書（個人種目）'!H32</f>
        <v>0</v>
      </c>
      <c r="E4" s="196"/>
      <c r="F4" s="196"/>
      <c r="G4" s="196"/>
      <c r="H4" s="196"/>
      <c r="I4" s="196"/>
      <c r="J4" s="77" t="s">
        <v>730</v>
      </c>
      <c r="K4" s="121"/>
      <c r="L4" s="76"/>
    </row>
    <row r="5" spans="1:14" ht="13.5" customHeight="1">
      <c r="A5" s="73"/>
      <c r="B5" s="75"/>
      <c r="C5" s="75"/>
      <c r="D5" s="188"/>
      <c r="E5" s="188"/>
      <c r="F5" s="120"/>
      <c r="G5" s="120"/>
      <c r="H5" s="78"/>
      <c r="I5" s="120"/>
      <c r="J5" s="78"/>
      <c r="K5" s="121"/>
      <c r="L5" s="76"/>
    </row>
    <row r="6" spans="1:14" ht="24" customHeight="1">
      <c r="A6" s="73"/>
      <c r="B6" s="75"/>
      <c r="C6" s="75"/>
      <c r="D6" s="75"/>
      <c r="E6" s="79" t="s">
        <v>771</v>
      </c>
      <c r="F6" s="189">
        <f>J14</f>
        <v>0</v>
      </c>
      <c r="G6" s="189"/>
      <c r="H6" s="189"/>
      <c r="I6" s="80" t="s">
        <v>772</v>
      </c>
      <c r="J6" s="78"/>
      <c r="K6" s="121"/>
      <c r="L6" s="76"/>
    </row>
    <row r="7" spans="1:14" ht="9.75" customHeight="1">
      <c r="A7" s="73"/>
      <c r="B7" s="75"/>
      <c r="C7" s="75"/>
      <c r="D7" s="75"/>
      <c r="E7" s="75"/>
      <c r="F7" s="75"/>
      <c r="G7" s="75"/>
      <c r="H7" s="75"/>
      <c r="I7" s="75"/>
      <c r="J7" s="75"/>
      <c r="K7" s="75"/>
      <c r="L7" s="76"/>
    </row>
    <row r="8" spans="1:14" ht="23.1" customHeight="1">
      <c r="A8" s="73"/>
      <c r="B8" s="75"/>
      <c r="C8" s="81"/>
      <c r="D8" s="75"/>
      <c r="E8" s="75"/>
      <c r="F8" s="75"/>
      <c r="G8" s="75"/>
      <c r="H8" s="75"/>
      <c r="I8" s="75"/>
      <c r="J8" s="75"/>
      <c r="K8" s="75"/>
      <c r="L8" s="76"/>
    </row>
    <row r="9" spans="1:14" ht="23.1" customHeight="1">
      <c r="A9" s="73"/>
      <c r="B9" s="75"/>
      <c r="C9" s="81"/>
      <c r="D9" s="75"/>
      <c r="E9" s="121"/>
      <c r="F9" s="121"/>
      <c r="G9" s="121"/>
      <c r="H9" s="121"/>
      <c r="I9" s="121"/>
      <c r="J9" s="121"/>
      <c r="K9" s="121"/>
      <c r="L9" s="76"/>
    </row>
    <row r="10" spans="1:14" ht="15" customHeight="1">
      <c r="A10" s="73"/>
      <c r="B10" s="75"/>
      <c r="C10" s="75"/>
      <c r="D10" s="75"/>
      <c r="E10" s="121"/>
      <c r="F10" s="121"/>
      <c r="G10" s="121"/>
      <c r="H10" s="121"/>
      <c r="I10" s="121"/>
      <c r="J10" s="121"/>
      <c r="K10" s="121"/>
      <c r="L10" s="76"/>
    </row>
    <row r="11" spans="1:14" s="125" customFormat="1" ht="22.5" customHeight="1">
      <c r="A11" s="82"/>
      <c r="B11" s="83" t="s">
        <v>788</v>
      </c>
      <c r="C11" s="83" t="s">
        <v>789</v>
      </c>
      <c r="D11" s="187">
        <v>500</v>
      </c>
      <c r="E11" s="187"/>
      <c r="F11" s="84" t="s">
        <v>725</v>
      </c>
      <c r="G11" s="84" t="s">
        <v>726</v>
      </c>
      <c r="H11" s="85">
        <f>基礎データ!$C$14</f>
        <v>0</v>
      </c>
      <c r="I11" s="86" t="s">
        <v>773</v>
      </c>
      <c r="J11" s="87">
        <f>D11*H11</f>
        <v>0</v>
      </c>
      <c r="K11" s="88" t="s">
        <v>725</v>
      </c>
      <c r="L11" s="89"/>
      <c r="M11" s="123"/>
      <c r="N11" s="124"/>
    </row>
    <row r="12" spans="1:14" s="125" customFormat="1" ht="22.5" customHeight="1">
      <c r="A12" s="82"/>
      <c r="B12" s="83"/>
      <c r="C12" s="83" t="s">
        <v>790</v>
      </c>
      <c r="D12" s="187">
        <v>500</v>
      </c>
      <c r="E12" s="187"/>
      <c r="F12" s="84" t="s">
        <v>725</v>
      </c>
      <c r="G12" s="84" t="s">
        <v>726</v>
      </c>
      <c r="H12" s="67">
        <f>D13</f>
        <v>0</v>
      </c>
      <c r="I12" s="86" t="s">
        <v>845</v>
      </c>
      <c r="J12" s="87">
        <f>D12*H12</f>
        <v>0</v>
      </c>
      <c r="K12" s="88" t="s">
        <v>725</v>
      </c>
      <c r="L12" s="89"/>
      <c r="M12" s="123"/>
      <c r="N12" s="123"/>
    </row>
    <row r="13" spans="1:14" s="125" customFormat="1" ht="22.5" customHeight="1">
      <c r="A13" s="82"/>
      <c r="B13" s="83"/>
      <c r="C13" s="83" t="s">
        <v>843</v>
      </c>
      <c r="D13" s="187">
        <f>基礎データ!$C$11</f>
        <v>0</v>
      </c>
      <c r="E13" s="187"/>
      <c r="F13" s="84" t="s">
        <v>845</v>
      </c>
      <c r="G13" s="84" t="s">
        <v>844</v>
      </c>
      <c r="H13" s="87"/>
      <c r="I13" s="86"/>
      <c r="J13" s="87"/>
      <c r="K13" s="88"/>
      <c r="L13" s="89"/>
      <c r="M13" s="123"/>
      <c r="N13" s="123"/>
    </row>
    <row r="14" spans="1:14" s="125" customFormat="1" ht="22.5" customHeight="1">
      <c r="A14" s="82"/>
      <c r="B14" s="83"/>
      <c r="C14" s="83"/>
      <c r="D14" s="90"/>
      <c r="E14" s="90"/>
      <c r="F14" s="90"/>
      <c r="G14" s="90"/>
      <c r="H14" s="90"/>
      <c r="I14" s="84" t="s">
        <v>727</v>
      </c>
      <c r="J14" s="91">
        <f>SUM(J11:J12)</f>
        <v>0</v>
      </c>
      <c r="K14" s="88" t="s">
        <v>725</v>
      </c>
      <c r="L14" s="89"/>
      <c r="M14" s="123"/>
      <c r="N14" s="123"/>
    </row>
    <row r="15" spans="1:14" ht="23.1" customHeight="1">
      <c r="A15" s="73"/>
      <c r="B15" s="75"/>
      <c r="C15" s="75"/>
      <c r="D15" s="75"/>
      <c r="E15" s="190"/>
      <c r="F15" s="190"/>
      <c r="G15" s="190"/>
      <c r="H15" s="190"/>
      <c r="I15" s="190"/>
      <c r="J15" s="190"/>
      <c r="K15" s="190"/>
      <c r="L15" s="76"/>
    </row>
    <row r="16" spans="1:14" ht="21" customHeight="1">
      <c r="A16" s="73"/>
      <c r="B16" s="190" t="s">
        <v>1885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7"/>
    </row>
    <row r="17" spans="1:12" ht="12" customHeight="1">
      <c r="A17" s="73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6"/>
    </row>
    <row r="18" spans="1:12" ht="20.25" customHeight="1">
      <c r="A18" s="73"/>
      <c r="B18" s="75"/>
      <c r="C18" s="186"/>
      <c r="D18" s="186"/>
      <c r="E18" s="186"/>
      <c r="F18" s="186"/>
      <c r="G18" s="186"/>
      <c r="H18" s="186"/>
      <c r="I18" s="186"/>
      <c r="J18" s="186"/>
      <c r="K18" s="93"/>
      <c r="L18" s="76"/>
    </row>
    <row r="19" spans="1:12" ht="30.75" customHeight="1">
      <c r="A19" s="94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95"/>
    </row>
  </sheetData>
  <sheetProtection algorithmName="SHA-512" hashValue="Lvwc/97CLyL3O+JveUbqhkswI1v8cI78ziC6R0azMCEJy801bucaKvkVJSRLz0ovVl7OIJym6PPrcP6zjJjlsQ==" saltValue="KN7oYsVSNeOEymQ25/S33A==" spinCount="100000" sheet="1" objects="1" scenarios="1"/>
  <mergeCells count="13">
    <mergeCell ref="A2:L2"/>
    <mergeCell ref="B3:C3"/>
    <mergeCell ref="D3:I3"/>
    <mergeCell ref="B4:C4"/>
    <mergeCell ref="D4:I4"/>
    <mergeCell ref="C18:J18"/>
    <mergeCell ref="D13:E13"/>
    <mergeCell ref="D5:E5"/>
    <mergeCell ref="F6:H6"/>
    <mergeCell ref="D11:E11"/>
    <mergeCell ref="D12:E12"/>
    <mergeCell ref="E15:K15"/>
    <mergeCell ref="B16:L16"/>
  </mergeCells>
  <phoneticPr fontId="15"/>
  <dataValidations count="1">
    <dataValidation imeMode="off" allowBlank="1" showInputMessage="1" showErrorMessage="1" sqref="H11:H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>
      <selection activeCell="D31" sqref="D31"/>
    </sheetView>
  </sheetViews>
  <sheetFormatPr defaultRowHeight="13.5"/>
  <sheetData/>
  <phoneticPr fontId="1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1"/>
  <sheetViews>
    <sheetView workbookViewId="0">
      <selection activeCell="H2" sqref="H2"/>
    </sheetView>
  </sheetViews>
  <sheetFormatPr defaultRowHeight="13.5"/>
  <cols>
    <col min="1" max="1" width="5.625" style="16" customWidth="1"/>
    <col min="2" max="2" width="10.5" style="16" bestFit="1" customWidth="1"/>
    <col min="3" max="3" width="15" style="16" bestFit="1" customWidth="1"/>
    <col min="4" max="4" width="6.5" style="16" customWidth="1"/>
    <col min="5" max="5" width="18.375" style="16" bestFit="1" customWidth="1"/>
    <col min="6" max="6" width="14" style="16" customWidth="1"/>
    <col min="7" max="7" width="3.5" style="25" bestFit="1" customWidth="1"/>
    <col min="8" max="8" width="7.5" style="25" bestFit="1" customWidth="1"/>
    <col min="9" max="9" width="4" style="25" customWidth="1"/>
    <col min="10" max="10" width="6.75" style="16" customWidth="1"/>
    <col min="11" max="12" width="9" style="16"/>
    <col min="13" max="13" width="2.625" style="16" customWidth="1"/>
    <col min="14" max="14" width="10.5" style="16" bestFit="1" customWidth="1"/>
    <col min="15" max="16" width="9" style="16"/>
    <col min="17" max="17" width="10.5" style="16" bestFit="1" customWidth="1"/>
    <col min="18" max="16384" width="9" style="16"/>
  </cols>
  <sheetData>
    <row r="1" spans="1:19">
      <c r="B1" s="26" t="s">
        <v>853</v>
      </c>
      <c r="C1" s="26" t="s">
        <v>854</v>
      </c>
      <c r="D1" s="26" t="s">
        <v>330</v>
      </c>
      <c r="E1" s="26" t="s">
        <v>27</v>
      </c>
      <c r="F1" s="26" t="s">
        <v>331</v>
      </c>
      <c r="G1" s="27" t="s">
        <v>26</v>
      </c>
      <c r="H1" s="27" t="s">
        <v>326</v>
      </c>
      <c r="I1" s="27" t="s">
        <v>855</v>
      </c>
      <c r="J1" s="26" t="s">
        <v>856</v>
      </c>
      <c r="N1" s="69" t="s">
        <v>7</v>
      </c>
      <c r="O1" s="69" t="s">
        <v>857</v>
      </c>
      <c r="P1" s="69" t="s">
        <v>858</v>
      </c>
      <c r="Q1" s="70" t="s">
        <v>8</v>
      </c>
      <c r="R1" s="70" t="s">
        <v>859</v>
      </c>
      <c r="S1" s="70" t="s">
        <v>860</v>
      </c>
    </row>
    <row r="2" spans="1:19">
      <c r="A2" s="16">
        <v>1</v>
      </c>
      <c r="B2" s="16" t="str">
        <f>'申込書（個人種目）'!R7</f>
        <v/>
      </c>
      <c r="C2" s="16" t="str">
        <f>'申込書（個人種目）'!X7</f>
        <v xml:space="preserve"> </v>
      </c>
      <c r="D2" s="16" t="str">
        <f>'申込書（個人種目）'!Y7</f>
        <v/>
      </c>
      <c r="E2" s="16" t="str">
        <f>'申込書（個人種目）'!Z7</f>
        <v/>
      </c>
      <c r="F2" s="16" t="str">
        <f>'申込書（個人種目）'!AA7</f>
        <v/>
      </c>
      <c r="G2" s="25" t="str">
        <f>'申込書（個人種目）'!AB7</f>
        <v/>
      </c>
      <c r="H2" s="25" t="str">
        <f>'申込書（個人種目）'!AC7</f>
        <v/>
      </c>
      <c r="I2" s="25" t="str">
        <f>'申込書（個人種目）'!AD7</f>
        <v/>
      </c>
      <c r="J2" s="16" t="str">
        <f>IF(ISBLANK('申込書（個人種目）'!AE7),"",'申込書（個人種目）'!AE7)</f>
        <v/>
      </c>
      <c r="N2" s="69" t="str">
        <f>IF(B2="","",IF(B2&lt;200000000,B2,""))</f>
        <v/>
      </c>
      <c r="O2" s="69" t="str">
        <f t="shared" ref="O2:O65" si="0">IF(N2="","",1/COUNTIF($N$2:$N$101,N2))</f>
        <v/>
      </c>
      <c r="P2" s="71">
        <f>SUM(O2:O101)</f>
        <v>0</v>
      </c>
      <c r="Q2" s="70" t="str">
        <f>IF(B2="","",IF(B2&gt;200000000,B2,""))</f>
        <v/>
      </c>
      <c r="R2" s="70" t="str">
        <f t="shared" ref="R2:R65" si="1">IF(Q2="","",1/COUNTIF($Q$2:$Q$101,Q2))</f>
        <v/>
      </c>
      <c r="S2" s="72">
        <f>SUM(R2:R101)</f>
        <v>0</v>
      </c>
    </row>
    <row r="3" spans="1:19">
      <c r="A3" s="16">
        <v>2</v>
      </c>
      <c r="B3" s="16" t="str">
        <f>'申込書（個人種目）'!R8</f>
        <v/>
      </c>
      <c r="C3" s="16" t="str">
        <f>'申込書（個人種目）'!X8</f>
        <v xml:space="preserve"> </v>
      </c>
      <c r="D3" s="16" t="str">
        <f>'申込書（個人種目）'!Y8</f>
        <v/>
      </c>
      <c r="E3" s="16" t="str">
        <f>'申込書（個人種目）'!Z8</f>
        <v/>
      </c>
      <c r="F3" s="16" t="str">
        <f>'申込書（個人種目）'!AA8</f>
        <v/>
      </c>
      <c r="G3" s="25" t="str">
        <f>'申込書（個人種目）'!AB8</f>
        <v/>
      </c>
      <c r="H3" s="25" t="str">
        <f>'申込書（個人種目）'!AC8</f>
        <v/>
      </c>
      <c r="I3" s="25" t="str">
        <f>'申込書（個人種目）'!AD8</f>
        <v/>
      </c>
      <c r="J3" s="16" t="str">
        <f>IF(ISBLANK('申込書（個人種目）'!AE8),"",'申込書（個人種目）'!AE8)</f>
        <v/>
      </c>
      <c r="N3" s="69" t="str">
        <f t="shared" ref="N3:N66" si="2">IF(B3="","",IF(B3&lt;200000000,B3,""))</f>
        <v/>
      </c>
      <c r="O3" s="69" t="str">
        <f t="shared" si="0"/>
        <v/>
      </c>
      <c r="P3" s="69"/>
      <c r="Q3" s="70" t="str">
        <f t="shared" ref="Q3:Q66" si="3">IF(B3="","",IF(B3&gt;200000000,B3,""))</f>
        <v/>
      </c>
      <c r="R3" s="70" t="str">
        <f t="shared" si="1"/>
        <v/>
      </c>
      <c r="S3" s="70"/>
    </row>
    <row r="4" spans="1:19">
      <c r="A4" s="16">
        <v>3</v>
      </c>
      <c r="B4" s="16" t="str">
        <f>'申込書（個人種目）'!R9</f>
        <v/>
      </c>
      <c r="C4" s="16" t="str">
        <f>'申込書（個人種目）'!X9</f>
        <v xml:space="preserve"> </v>
      </c>
      <c r="D4" s="16" t="str">
        <f>'申込書（個人種目）'!Y9</f>
        <v/>
      </c>
      <c r="E4" s="16" t="str">
        <f>'申込書（個人種目）'!Z9</f>
        <v/>
      </c>
      <c r="F4" s="16" t="str">
        <f>'申込書（個人種目）'!AA9</f>
        <v/>
      </c>
      <c r="G4" s="25" t="str">
        <f>'申込書（個人種目）'!AB9</f>
        <v/>
      </c>
      <c r="H4" s="25" t="str">
        <f>'申込書（個人種目）'!AC9</f>
        <v/>
      </c>
      <c r="I4" s="25" t="str">
        <f>'申込書（個人種目）'!AD9</f>
        <v/>
      </c>
      <c r="J4" s="16" t="str">
        <f>IF(ISBLANK('申込書（個人種目）'!AE9),"",'申込書（個人種目）'!AE9)</f>
        <v/>
      </c>
      <c r="N4" s="69" t="str">
        <f t="shared" si="2"/>
        <v/>
      </c>
      <c r="O4" s="69" t="str">
        <f t="shared" si="0"/>
        <v/>
      </c>
      <c r="P4" s="69"/>
      <c r="Q4" s="70" t="str">
        <f t="shared" si="3"/>
        <v/>
      </c>
      <c r="R4" s="70" t="str">
        <f t="shared" si="1"/>
        <v/>
      </c>
      <c r="S4" s="70"/>
    </row>
    <row r="5" spans="1:19">
      <c r="A5" s="16">
        <v>4</v>
      </c>
      <c r="B5" s="16" t="str">
        <f>'申込書（個人種目）'!R10</f>
        <v/>
      </c>
      <c r="C5" s="16" t="str">
        <f>'申込書（個人種目）'!X10</f>
        <v xml:space="preserve"> </v>
      </c>
      <c r="D5" s="16" t="str">
        <f>'申込書（個人種目）'!Y10</f>
        <v/>
      </c>
      <c r="E5" s="16" t="str">
        <f>'申込書（個人種目）'!Z10</f>
        <v/>
      </c>
      <c r="F5" s="16" t="str">
        <f>'申込書（個人種目）'!AA10</f>
        <v/>
      </c>
      <c r="G5" s="25" t="str">
        <f>'申込書（個人種目）'!AB10</f>
        <v/>
      </c>
      <c r="H5" s="25" t="str">
        <f>'申込書（個人種目）'!AC10</f>
        <v/>
      </c>
      <c r="I5" s="25" t="str">
        <f>'申込書（個人種目）'!AD10</f>
        <v/>
      </c>
      <c r="J5" s="16" t="str">
        <f>IF(ISBLANK('申込書（個人種目）'!AE10),"",'申込書（個人種目）'!AE10)</f>
        <v/>
      </c>
      <c r="N5" s="69" t="str">
        <f t="shared" si="2"/>
        <v/>
      </c>
      <c r="O5" s="69" t="str">
        <f t="shared" si="0"/>
        <v/>
      </c>
      <c r="P5" s="69"/>
      <c r="Q5" s="70" t="str">
        <f t="shared" si="3"/>
        <v/>
      </c>
      <c r="R5" s="70" t="str">
        <f t="shared" si="1"/>
        <v/>
      </c>
      <c r="S5" s="70"/>
    </row>
    <row r="6" spans="1:19">
      <c r="A6" s="16">
        <v>5</v>
      </c>
      <c r="B6" s="16" t="str">
        <f>'申込書（個人種目）'!R11</f>
        <v/>
      </c>
      <c r="C6" s="16" t="str">
        <f>'申込書（個人種目）'!X11</f>
        <v xml:space="preserve"> </v>
      </c>
      <c r="D6" s="16" t="str">
        <f>'申込書（個人種目）'!Y11</f>
        <v/>
      </c>
      <c r="E6" s="16" t="str">
        <f>'申込書（個人種目）'!Z11</f>
        <v/>
      </c>
      <c r="F6" s="16" t="str">
        <f>'申込書（個人種目）'!AA11</f>
        <v/>
      </c>
      <c r="G6" s="25" t="str">
        <f>'申込書（個人種目）'!AB11</f>
        <v/>
      </c>
      <c r="H6" s="25" t="str">
        <f>'申込書（個人種目）'!AC11</f>
        <v/>
      </c>
      <c r="I6" s="25" t="str">
        <f>'申込書（個人種目）'!AD11</f>
        <v/>
      </c>
      <c r="J6" s="16" t="str">
        <f>IF(ISBLANK('申込書（個人種目）'!AE11),"",'申込書（個人種目）'!AE11)</f>
        <v/>
      </c>
      <c r="N6" s="69" t="str">
        <f t="shared" si="2"/>
        <v/>
      </c>
      <c r="O6" s="69" t="str">
        <f t="shared" si="0"/>
        <v/>
      </c>
      <c r="P6" s="69"/>
      <c r="Q6" s="70" t="str">
        <f t="shared" si="3"/>
        <v/>
      </c>
      <c r="R6" s="70" t="str">
        <f t="shared" si="1"/>
        <v/>
      </c>
      <c r="S6" s="70"/>
    </row>
    <row r="7" spans="1:19">
      <c r="A7" s="16">
        <v>6</v>
      </c>
      <c r="B7" s="16" t="str">
        <f>'申込書（個人種目）'!R12</f>
        <v/>
      </c>
      <c r="C7" s="16" t="str">
        <f>'申込書（個人種目）'!X12</f>
        <v xml:space="preserve"> </v>
      </c>
      <c r="D7" s="16" t="str">
        <f>'申込書（個人種目）'!Y12</f>
        <v/>
      </c>
      <c r="E7" s="16" t="str">
        <f>'申込書（個人種目）'!Z12</f>
        <v/>
      </c>
      <c r="F7" s="16" t="str">
        <f>'申込書（個人種目）'!AA12</f>
        <v/>
      </c>
      <c r="G7" s="25" t="str">
        <f>'申込書（個人種目）'!AB12</f>
        <v/>
      </c>
      <c r="H7" s="25" t="str">
        <f>'申込書（個人種目）'!AC12</f>
        <v/>
      </c>
      <c r="I7" s="25" t="str">
        <f>'申込書（個人種目）'!AD12</f>
        <v/>
      </c>
      <c r="J7" s="16" t="str">
        <f>IF(ISBLANK('申込書（個人種目）'!AE12),"",'申込書（個人種目）'!AE12)</f>
        <v/>
      </c>
      <c r="N7" s="69" t="str">
        <f t="shared" si="2"/>
        <v/>
      </c>
      <c r="O7" s="69" t="str">
        <f t="shared" si="0"/>
        <v/>
      </c>
      <c r="P7" s="69"/>
      <c r="Q7" s="70" t="str">
        <f t="shared" si="3"/>
        <v/>
      </c>
      <c r="R7" s="70" t="str">
        <f t="shared" si="1"/>
        <v/>
      </c>
      <c r="S7" s="70"/>
    </row>
    <row r="8" spans="1:19">
      <c r="A8" s="16">
        <v>7</v>
      </c>
      <c r="B8" s="16" t="str">
        <f>'申込書（個人種目）'!R13</f>
        <v/>
      </c>
      <c r="C8" s="16" t="str">
        <f>'申込書（個人種目）'!X13</f>
        <v xml:space="preserve"> </v>
      </c>
      <c r="D8" s="16" t="str">
        <f>'申込書（個人種目）'!Y13</f>
        <v/>
      </c>
      <c r="E8" s="16" t="str">
        <f>'申込書（個人種目）'!Z13</f>
        <v/>
      </c>
      <c r="F8" s="16" t="str">
        <f>'申込書（個人種目）'!AA13</f>
        <v/>
      </c>
      <c r="G8" s="25" t="str">
        <f>'申込書（個人種目）'!AB13</f>
        <v/>
      </c>
      <c r="H8" s="25" t="str">
        <f>'申込書（個人種目）'!AC13</f>
        <v/>
      </c>
      <c r="I8" s="25" t="str">
        <f>'申込書（個人種目）'!AD13</f>
        <v/>
      </c>
      <c r="J8" s="16" t="str">
        <f>IF(ISBLANK('申込書（個人種目）'!AE13),"",'申込書（個人種目）'!AE13)</f>
        <v/>
      </c>
      <c r="N8" s="69" t="str">
        <f t="shared" si="2"/>
        <v/>
      </c>
      <c r="O8" s="69" t="str">
        <f t="shared" si="0"/>
        <v/>
      </c>
      <c r="P8" s="69"/>
      <c r="Q8" s="70" t="str">
        <f t="shared" si="3"/>
        <v/>
      </c>
      <c r="R8" s="70" t="str">
        <f t="shared" si="1"/>
        <v/>
      </c>
      <c r="S8" s="70"/>
    </row>
    <row r="9" spans="1:19">
      <c r="A9" s="16">
        <v>8</v>
      </c>
      <c r="B9" s="16" t="str">
        <f>'申込書（個人種目）'!R14</f>
        <v/>
      </c>
      <c r="C9" s="16" t="str">
        <f>'申込書（個人種目）'!X14</f>
        <v xml:space="preserve"> </v>
      </c>
      <c r="D9" s="16" t="str">
        <f>'申込書（個人種目）'!Y14</f>
        <v/>
      </c>
      <c r="E9" s="16" t="str">
        <f>'申込書（個人種目）'!Z14</f>
        <v/>
      </c>
      <c r="F9" s="16" t="str">
        <f>'申込書（個人種目）'!AA14</f>
        <v/>
      </c>
      <c r="G9" s="25" t="str">
        <f>'申込書（個人種目）'!AB14</f>
        <v/>
      </c>
      <c r="H9" s="25" t="str">
        <f>'申込書（個人種目）'!AC14</f>
        <v/>
      </c>
      <c r="I9" s="25" t="str">
        <f>'申込書（個人種目）'!AD14</f>
        <v/>
      </c>
      <c r="J9" s="16" t="str">
        <f>IF(ISBLANK('申込書（個人種目）'!AE14),"",'申込書（個人種目）'!AE14)</f>
        <v/>
      </c>
      <c r="N9" s="69" t="str">
        <f t="shared" si="2"/>
        <v/>
      </c>
      <c r="O9" s="69" t="str">
        <f t="shared" si="0"/>
        <v/>
      </c>
      <c r="P9" s="69"/>
      <c r="Q9" s="70" t="str">
        <f t="shared" si="3"/>
        <v/>
      </c>
      <c r="R9" s="70" t="str">
        <f t="shared" si="1"/>
        <v/>
      </c>
      <c r="S9" s="70"/>
    </row>
    <row r="10" spans="1:19">
      <c r="A10" s="16">
        <v>9</v>
      </c>
      <c r="B10" s="16" t="str">
        <f>'申込書（個人種目）'!R15</f>
        <v/>
      </c>
      <c r="C10" s="16" t="str">
        <f>'申込書（個人種目）'!X15</f>
        <v xml:space="preserve"> </v>
      </c>
      <c r="D10" s="16" t="str">
        <f>'申込書（個人種目）'!Y15</f>
        <v/>
      </c>
      <c r="E10" s="16" t="str">
        <f>'申込書（個人種目）'!Z15</f>
        <v/>
      </c>
      <c r="F10" s="16" t="str">
        <f>'申込書（個人種目）'!AA15</f>
        <v/>
      </c>
      <c r="G10" s="25" t="str">
        <f>'申込書（個人種目）'!AB15</f>
        <v/>
      </c>
      <c r="H10" s="25" t="str">
        <f>'申込書（個人種目）'!AC15</f>
        <v/>
      </c>
      <c r="I10" s="25" t="str">
        <f>'申込書（個人種目）'!AD15</f>
        <v/>
      </c>
      <c r="J10" s="16" t="str">
        <f>IF(ISBLANK('申込書（個人種目）'!AE15),"",'申込書（個人種目）'!AE15)</f>
        <v/>
      </c>
      <c r="N10" s="69" t="str">
        <f t="shared" si="2"/>
        <v/>
      </c>
      <c r="O10" s="69" t="str">
        <f t="shared" si="0"/>
        <v/>
      </c>
      <c r="P10" s="69"/>
      <c r="Q10" s="70" t="str">
        <f t="shared" si="3"/>
        <v/>
      </c>
      <c r="R10" s="70" t="str">
        <f t="shared" si="1"/>
        <v/>
      </c>
      <c r="S10" s="70"/>
    </row>
    <row r="11" spans="1:19">
      <c r="A11" s="16">
        <v>10</v>
      </c>
      <c r="B11" s="16" t="str">
        <f>'申込書（個人種目）'!R16</f>
        <v/>
      </c>
      <c r="C11" s="16" t="str">
        <f>'申込書（個人種目）'!X16</f>
        <v xml:space="preserve"> </v>
      </c>
      <c r="D11" s="16" t="str">
        <f>'申込書（個人種目）'!Y16</f>
        <v/>
      </c>
      <c r="E11" s="16" t="str">
        <f>'申込書（個人種目）'!Z16</f>
        <v/>
      </c>
      <c r="F11" s="16" t="str">
        <f>'申込書（個人種目）'!AA16</f>
        <v/>
      </c>
      <c r="G11" s="25" t="str">
        <f>'申込書（個人種目）'!AB16</f>
        <v/>
      </c>
      <c r="H11" s="25" t="str">
        <f>'申込書（個人種目）'!AC16</f>
        <v/>
      </c>
      <c r="I11" s="25" t="str">
        <f>'申込書（個人種目）'!AD16</f>
        <v/>
      </c>
      <c r="J11" s="16" t="str">
        <f>IF(ISBLANK('申込書（個人種目）'!AE16),"",'申込書（個人種目）'!AE16)</f>
        <v/>
      </c>
      <c r="N11" s="69" t="str">
        <f t="shared" si="2"/>
        <v/>
      </c>
      <c r="O11" s="69" t="str">
        <f t="shared" si="0"/>
        <v/>
      </c>
      <c r="P11" s="69"/>
      <c r="Q11" s="70" t="str">
        <f t="shared" si="3"/>
        <v/>
      </c>
      <c r="R11" s="70" t="str">
        <f t="shared" si="1"/>
        <v/>
      </c>
      <c r="S11" s="70"/>
    </row>
    <row r="12" spans="1:19">
      <c r="A12" s="16">
        <v>11</v>
      </c>
      <c r="B12" s="16" t="str">
        <f>'申込書（個人種目）'!R17</f>
        <v/>
      </c>
      <c r="C12" s="16" t="str">
        <f>'申込書（個人種目）'!X17</f>
        <v xml:space="preserve"> </v>
      </c>
      <c r="D12" s="16" t="str">
        <f>'申込書（個人種目）'!Y17</f>
        <v/>
      </c>
      <c r="E12" s="16" t="str">
        <f>'申込書（個人種目）'!Z17</f>
        <v/>
      </c>
      <c r="F12" s="16" t="str">
        <f>'申込書（個人種目）'!AA17</f>
        <v/>
      </c>
      <c r="G12" s="25" t="str">
        <f>'申込書（個人種目）'!AB17</f>
        <v/>
      </c>
      <c r="H12" s="25" t="str">
        <f>'申込書（個人種目）'!AC17</f>
        <v/>
      </c>
      <c r="I12" s="25" t="str">
        <f>'申込書（個人種目）'!AD17</f>
        <v/>
      </c>
      <c r="J12" s="16" t="str">
        <f>IF(ISBLANK('申込書（個人種目）'!AE17),"",'申込書（個人種目）'!AE17)</f>
        <v/>
      </c>
      <c r="N12" s="69" t="str">
        <f t="shared" si="2"/>
        <v/>
      </c>
      <c r="O12" s="69" t="str">
        <f t="shared" si="0"/>
        <v/>
      </c>
      <c r="P12" s="69"/>
      <c r="Q12" s="70" t="str">
        <f t="shared" si="3"/>
        <v/>
      </c>
      <c r="R12" s="70" t="str">
        <f t="shared" si="1"/>
        <v/>
      </c>
      <c r="S12" s="70"/>
    </row>
    <row r="13" spans="1:19">
      <c r="A13" s="16">
        <v>12</v>
      </c>
      <c r="B13" s="16" t="str">
        <f>'申込書（個人種目）'!R18</f>
        <v/>
      </c>
      <c r="C13" s="16" t="str">
        <f>'申込書（個人種目）'!X18</f>
        <v xml:space="preserve"> </v>
      </c>
      <c r="D13" s="16" t="str">
        <f>'申込書（個人種目）'!Y18</f>
        <v/>
      </c>
      <c r="E13" s="16" t="str">
        <f>'申込書（個人種目）'!Z18</f>
        <v/>
      </c>
      <c r="F13" s="16" t="str">
        <f>'申込書（個人種目）'!AA18</f>
        <v/>
      </c>
      <c r="G13" s="25" t="str">
        <f>'申込書（個人種目）'!AB18</f>
        <v/>
      </c>
      <c r="H13" s="25" t="str">
        <f>'申込書（個人種目）'!AC18</f>
        <v/>
      </c>
      <c r="I13" s="25" t="str">
        <f>'申込書（個人種目）'!AD18</f>
        <v/>
      </c>
      <c r="J13" s="16" t="str">
        <f>IF(ISBLANK('申込書（個人種目）'!AE18),"",'申込書（個人種目）'!AE18)</f>
        <v/>
      </c>
      <c r="N13" s="69" t="str">
        <f t="shared" si="2"/>
        <v/>
      </c>
      <c r="O13" s="69" t="str">
        <f t="shared" si="0"/>
        <v/>
      </c>
      <c r="P13" s="69"/>
      <c r="Q13" s="70" t="str">
        <f t="shared" si="3"/>
        <v/>
      </c>
      <c r="R13" s="70" t="str">
        <f t="shared" si="1"/>
        <v/>
      </c>
      <c r="S13" s="70"/>
    </row>
    <row r="14" spans="1:19">
      <c r="A14" s="16">
        <v>13</v>
      </c>
      <c r="B14" s="16" t="str">
        <f>'申込書（個人種目）'!R19</f>
        <v/>
      </c>
      <c r="C14" s="16" t="str">
        <f>'申込書（個人種目）'!X19</f>
        <v xml:space="preserve"> </v>
      </c>
      <c r="D14" s="16" t="str">
        <f>'申込書（個人種目）'!Y19</f>
        <v/>
      </c>
      <c r="E14" s="16" t="str">
        <f>'申込書（個人種目）'!Z19</f>
        <v/>
      </c>
      <c r="F14" s="16" t="str">
        <f>'申込書（個人種目）'!AA19</f>
        <v/>
      </c>
      <c r="G14" s="25" t="str">
        <f>'申込書（個人種目）'!AB19</f>
        <v/>
      </c>
      <c r="H14" s="25" t="str">
        <f>'申込書（個人種目）'!AC19</f>
        <v/>
      </c>
      <c r="I14" s="25" t="str">
        <f>'申込書（個人種目）'!AD19</f>
        <v/>
      </c>
      <c r="J14" s="16" t="str">
        <f>IF(ISBLANK('申込書（個人種目）'!AE19),"",'申込書（個人種目）'!AE19)</f>
        <v/>
      </c>
      <c r="N14" s="69" t="str">
        <f t="shared" si="2"/>
        <v/>
      </c>
      <c r="O14" s="69" t="str">
        <f t="shared" si="0"/>
        <v/>
      </c>
      <c r="P14" s="69"/>
      <c r="Q14" s="70" t="str">
        <f t="shared" si="3"/>
        <v/>
      </c>
      <c r="R14" s="70" t="str">
        <f t="shared" si="1"/>
        <v/>
      </c>
      <c r="S14" s="70"/>
    </row>
    <row r="15" spans="1:19">
      <c r="A15" s="16">
        <v>14</v>
      </c>
      <c r="B15" s="16" t="str">
        <f>'申込書（個人種目）'!R20</f>
        <v/>
      </c>
      <c r="C15" s="16" t="str">
        <f>'申込書（個人種目）'!X20</f>
        <v xml:space="preserve"> </v>
      </c>
      <c r="D15" s="16" t="str">
        <f>'申込書（個人種目）'!Y20</f>
        <v/>
      </c>
      <c r="E15" s="16" t="str">
        <f>'申込書（個人種目）'!Z20</f>
        <v/>
      </c>
      <c r="F15" s="16" t="str">
        <f>'申込書（個人種目）'!AA20</f>
        <v/>
      </c>
      <c r="G15" s="25" t="str">
        <f>'申込書（個人種目）'!AB20</f>
        <v/>
      </c>
      <c r="H15" s="25" t="str">
        <f>'申込書（個人種目）'!AC20</f>
        <v/>
      </c>
      <c r="I15" s="25" t="str">
        <f>'申込書（個人種目）'!AD20</f>
        <v/>
      </c>
      <c r="J15" s="16" t="str">
        <f>IF(ISBLANK('申込書（個人種目）'!AE20),"",'申込書（個人種目）'!AE20)</f>
        <v/>
      </c>
      <c r="N15" s="69" t="str">
        <f t="shared" si="2"/>
        <v/>
      </c>
      <c r="O15" s="69" t="str">
        <f t="shared" si="0"/>
        <v/>
      </c>
      <c r="P15" s="69"/>
      <c r="Q15" s="70" t="str">
        <f t="shared" si="3"/>
        <v/>
      </c>
      <c r="R15" s="70" t="str">
        <f t="shared" si="1"/>
        <v/>
      </c>
      <c r="S15" s="70"/>
    </row>
    <row r="16" spans="1:19">
      <c r="A16" s="16">
        <v>15</v>
      </c>
      <c r="B16" s="16" t="str">
        <f>'申込書（個人種目）'!R21</f>
        <v/>
      </c>
      <c r="C16" s="16" t="str">
        <f>'申込書（個人種目）'!X21</f>
        <v xml:space="preserve"> </v>
      </c>
      <c r="D16" s="16" t="str">
        <f>'申込書（個人種目）'!Y21</f>
        <v/>
      </c>
      <c r="E16" s="16" t="str">
        <f>'申込書（個人種目）'!Z21</f>
        <v/>
      </c>
      <c r="F16" s="16" t="str">
        <f>'申込書（個人種目）'!AA21</f>
        <v/>
      </c>
      <c r="G16" s="25" t="str">
        <f>'申込書（個人種目）'!AB21</f>
        <v/>
      </c>
      <c r="H16" s="25" t="str">
        <f>'申込書（個人種目）'!AC21</f>
        <v/>
      </c>
      <c r="I16" s="25" t="str">
        <f>'申込書（個人種目）'!AD21</f>
        <v/>
      </c>
      <c r="J16" s="16" t="str">
        <f>IF(ISBLANK('申込書（個人種目）'!AE21),"",'申込書（個人種目）'!AE21)</f>
        <v/>
      </c>
      <c r="N16" s="69" t="str">
        <f t="shared" si="2"/>
        <v/>
      </c>
      <c r="O16" s="69" t="str">
        <f t="shared" si="0"/>
        <v/>
      </c>
      <c r="P16" s="69"/>
      <c r="Q16" s="70" t="str">
        <f t="shared" si="3"/>
        <v/>
      </c>
      <c r="R16" s="70" t="str">
        <f t="shared" si="1"/>
        <v/>
      </c>
      <c r="S16" s="70"/>
    </row>
    <row r="17" spans="1:19">
      <c r="A17" s="16">
        <v>16</v>
      </c>
      <c r="B17" s="16" t="str">
        <f>'申込書（個人種目）'!R22</f>
        <v/>
      </c>
      <c r="C17" s="16" t="str">
        <f>'申込書（個人種目）'!X22</f>
        <v xml:space="preserve"> </v>
      </c>
      <c r="D17" s="16" t="str">
        <f>'申込書（個人種目）'!Y22</f>
        <v/>
      </c>
      <c r="E17" s="16" t="str">
        <f>'申込書（個人種目）'!Z22</f>
        <v/>
      </c>
      <c r="F17" s="16" t="str">
        <f>'申込書（個人種目）'!AA22</f>
        <v/>
      </c>
      <c r="G17" s="25" t="str">
        <f>'申込書（個人種目）'!AB22</f>
        <v/>
      </c>
      <c r="H17" s="25" t="str">
        <f>'申込書（個人種目）'!AC22</f>
        <v/>
      </c>
      <c r="I17" s="25" t="str">
        <f>'申込書（個人種目）'!AD22</f>
        <v/>
      </c>
      <c r="J17" s="16" t="str">
        <f>IF(ISBLANK('申込書（個人種目）'!AE22),"",'申込書（個人種目）'!AE22)</f>
        <v/>
      </c>
      <c r="N17" s="69" t="str">
        <f t="shared" si="2"/>
        <v/>
      </c>
      <c r="O17" s="69" t="str">
        <f t="shared" si="0"/>
        <v/>
      </c>
      <c r="P17" s="69"/>
      <c r="Q17" s="70" t="str">
        <f t="shared" si="3"/>
        <v/>
      </c>
      <c r="R17" s="70" t="str">
        <f t="shared" si="1"/>
        <v/>
      </c>
      <c r="S17" s="70"/>
    </row>
    <row r="18" spans="1:19">
      <c r="A18" s="16">
        <v>17</v>
      </c>
      <c r="B18" s="16" t="str">
        <f>'申込書（個人種目）'!R23</f>
        <v/>
      </c>
      <c r="C18" s="16" t="str">
        <f>'申込書（個人種目）'!X23</f>
        <v xml:space="preserve"> </v>
      </c>
      <c r="D18" s="16" t="str">
        <f>'申込書（個人種目）'!Y23</f>
        <v/>
      </c>
      <c r="E18" s="16" t="str">
        <f>'申込書（個人種目）'!Z23</f>
        <v/>
      </c>
      <c r="F18" s="16" t="str">
        <f>'申込書（個人種目）'!AA23</f>
        <v/>
      </c>
      <c r="G18" s="25" t="str">
        <f>'申込書（個人種目）'!AB23</f>
        <v/>
      </c>
      <c r="H18" s="25" t="str">
        <f>'申込書（個人種目）'!AC23</f>
        <v/>
      </c>
      <c r="I18" s="25" t="str">
        <f>'申込書（個人種目）'!AD23</f>
        <v/>
      </c>
      <c r="J18" s="16" t="str">
        <f>IF(ISBLANK('申込書（個人種目）'!AE23),"",'申込書（個人種目）'!AE23)</f>
        <v/>
      </c>
      <c r="N18" s="69" t="str">
        <f t="shared" si="2"/>
        <v/>
      </c>
      <c r="O18" s="69" t="str">
        <f t="shared" si="0"/>
        <v/>
      </c>
      <c r="P18" s="69"/>
      <c r="Q18" s="70" t="str">
        <f t="shared" si="3"/>
        <v/>
      </c>
      <c r="R18" s="70" t="str">
        <f t="shared" si="1"/>
        <v/>
      </c>
      <c r="S18" s="70"/>
    </row>
    <row r="19" spans="1:19">
      <c r="A19" s="16">
        <v>18</v>
      </c>
      <c r="B19" s="16" t="str">
        <f>'申込書（個人種目）'!R24</f>
        <v/>
      </c>
      <c r="C19" s="16" t="str">
        <f>'申込書（個人種目）'!X24</f>
        <v xml:space="preserve"> </v>
      </c>
      <c r="D19" s="16" t="str">
        <f>'申込書（個人種目）'!Y24</f>
        <v/>
      </c>
      <c r="E19" s="16" t="str">
        <f>'申込書（個人種目）'!Z24</f>
        <v/>
      </c>
      <c r="F19" s="16" t="str">
        <f>'申込書（個人種目）'!AA24</f>
        <v/>
      </c>
      <c r="G19" s="25" t="str">
        <f>'申込書（個人種目）'!AB24</f>
        <v/>
      </c>
      <c r="H19" s="25" t="str">
        <f>'申込書（個人種目）'!AC24</f>
        <v/>
      </c>
      <c r="I19" s="25" t="str">
        <f>'申込書（個人種目）'!AD24</f>
        <v/>
      </c>
      <c r="J19" s="16" t="str">
        <f>IF(ISBLANK('申込書（個人種目）'!AE24),"",'申込書（個人種目）'!AE24)</f>
        <v/>
      </c>
      <c r="N19" s="69" t="str">
        <f t="shared" si="2"/>
        <v/>
      </c>
      <c r="O19" s="69" t="str">
        <f t="shared" si="0"/>
        <v/>
      </c>
      <c r="P19" s="69"/>
      <c r="Q19" s="70" t="str">
        <f t="shared" si="3"/>
        <v/>
      </c>
      <c r="R19" s="70" t="str">
        <f t="shared" si="1"/>
        <v/>
      </c>
      <c r="S19" s="70"/>
    </row>
    <row r="20" spans="1:19">
      <c r="A20" s="16">
        <v>19</v>
      </c>
      <c r="B20" s="16" t="str">
        <f>'申込書（個人種目）'!R25</f>
        <v/>
      </c>
      <c r="C20" s="16" t="str">
        <f>'申込書（個人種目）'!X25</f>
        <v xml:space="preserve"> </v>
      </c>
      <c r="D20" s="16" t="str">
        <f>'申込書（個人種目）'!Y25</f>
        <v/>
      </c>
      <c r="E20" s="16" t="str">
        <f>'申込書（個人種目）'!Z25</f>
        <v/>
      </c>
      <c r="F20" s="16" t="str">
        <f>'申込書（個人種目）'!AA25</f>
        <v/>
      </c>
      <c r="G20" s="25" t="str">
        <f>'申込書（個人種目）'!AB25</f>
        <v/>
      </c>
      <c r="H20" s="25" t="str">
        <f>'申込書（個人種目）'!AC25</f>
        <v/>
      </c>
      <c r="I20" s="25" t="str">
        <f>'申込書（個人種目）'!AD25</f>
        <v/>
      </c>
      <c r="J20" s="16" t="str">
        <f>IF(ISBLANK('申込書（個人種目）'!AE25),"",'申込書（個人種目）'!AE25)</f>
        <v/>
      </c>
      <c r="N20" s="69" t="str">
        <f t="shared" si="2"/>
        <v/>
      </c>
      <c r="O20" s="69" t="str">
        <f t="shared" si="0"/>
        <v/>
      </c>
      <c r="P20" s="69"/>
      <c r="Q20" s="70" t="str">
        <f t="shared" si="3"/>
        <v/>
      </c>
      <c r="R20" s="70" t="str">
        <f t="shared" si="1"/>
        <v/>
      </c>
      <c r="S20" s="70"/>
    </row>
    <row r="21" spans="1:19">
      <c r="A21" s="16">
        <v>20</v>
      </c>
      <c r="B21" s="16" t="str">
        <f>'申込書（個人種目）'!R26</f>
        <v/>
      </c>
      <c r="C21" s="16" t="str">
        <f>'申込書（個人種目）'!X26</f>
        <v xml:space="preserve"> </v>
      </c>
      <c r="D21" s="16" t="str">
        <f>'申込書（個人種目）'!Y26</f>
        <v/>
      </c>
      <c r="E21" s="16" t="str">
        <f>'申込書（個人種目）'!Z26</f>
        <v/>
      </c>
      <c r="F21" s="16" t="str">
        <f>'申込書（個人種目）'!AA26</f>
        <v/>
      </c>
      <c r="G21" s="25" t="str">
        <f>'申込書（個人種目）'!AB26</f>
        <v/>
      </c>
      <c r="H21" s="25" t="str">
        <f>'申込書（個人種目）'!AC26</f>
        <v/>
      </c>
      <c r="I21" s="25" t="str">
        <f>'申込書（個人種目）'!AD26</f>
        <v/>
      </c>
      <c r="J21" s="16" t="str">
        <f>IF(ISBLANK('申込書（個人種目）'!AE26),"",'申込書（個人種目）'!AE26)</f>
        <v/>
      </c>
      <c r="N21" s="69" t="str">
        <f t="shared" si="2"/>
        <v/>
      </c>
      <c r="O21" s="69" t="str">
        <f t="shared" si="0"/>
        <v/>
      </c>
      <c r="P21" s="69"/>
      <c r="Q21" s="70" t="str">
        <f t="shared" si="3"/>
        <v/>
      </c>
      <c r="R21" s="70" t="str">
        <f t="shared" si="1"/>
        <v/>
      </c>
      <c r="S21" s="70"/>
    </row>
    <row r="22" spans="1:19">
      <c r="A22" s="16">
        <v>21</v>
      </c>
      <c r="B22" s="16" t="str">
        <f>'申込書（個人種目）'!R27</f>
        <v/>
      </c>
      <c r="C22" s="16" t="str">
        <f>'申込書（個人種目）'!X27</f>
        <v xml:space="preserve"> </v>
      </c>
      <c r="D22" s="16" t="str">
        <f>'申込書（個人種目）'!Y27</f>
        <v/>
      </c>
      <c r="E22" s="16" t="str">
        <f>'申込書（個人種目）'!Z27</f>
        <v/>
      </c>
      <c r="F22" s="16" t="str">
        <f>'申込書（個人種目）'!AA27</f>
        <v/>
      </c>
      <c r="G22" s="25" t="str">
        <f>'申込書（個人種目）'!AB27</f>
        <v/>
      </c>
      <c r="H22" s="25" t="str">
        <f>'申込書（個人種目）'!AC27</f>
        <v/>
      </c>
      <c r="I22" s="25" t="str">
        <f>'申込書（個人種目）'!AD27</f>
        <v/>
      </c>
      <c r="J22" s="16" t="str">
        <f>IF(ISBLANK('申込書（個人種目）'!AE27),"",'申込書（個人種目）'!AE27)</f>
        <v/>
      </c>
      <c r="N22" s="69" t="str">
        <f t="shared" si="2"/>
        <v/>
      </c>
      <c r="O22" s="69" t="str">
        <f t="shared" si="0"/>
        <v/>
      </c>
      <c r="P22" s="69"/>
      <c r="Q22" s="70" t="str">
        <f t="shared" si="3"/>
        <v/>
      </c>
      <c r="R22" s="70" t="str">
        <f t="shared" si="1"/>
        <v/>
      </c>
      <c r="S22" s="70"/>
    </row>
    <row r="23" spans="1:19">
      <c r="A23" s="16">
        <v>22</v>
      </c>
      <c r="B23" s="16" t="str">
        <f>'申込書（個人種目）'!R28</f>
        <v/>
      </c>
      <c r="C23" s="16" t="str">
        <f>'申込書（個人種目）'!X28</f>
        <v xml:space="preserve"> </v>
      </c>
      <c r="D23" s="16" t="str">
        <f>'申込書（個人種目）'!Y28</f>
        <v/>
      </c>
      <c r="E23" s="16" t="str">
        <f>'申込書（個人種目）'!Z28</f>
        <v/>
      </c>
      <c r="F23" s="16" t="str">
        <f>'申込書（個人種目）'!AA28</f>
        <v/>
      </c>
      <c r="G23" s="25" t="str">
        <f>'申込書（個人種目）'!AB28</f>
        <v/>
      </c>
      <c r="H23" s="25" t="str">
        <f>'申込書（個人種目）'!AC28</f>
        <v/>
      </c>
      <c r="I23" s="25" t="str">
        <f>'申込書（個人種目）'!AD28</f>
        <v/>
      </c>
      <c r="J23" s="16" t="str">
        <f>IF(ISBLANK('申込書（個人種目）'!AE28),"",'申込書（個人種目）'!AE28)</f>
        <v/>
      </c>
      <c r="N23" s="69" t="str">
        <f t="shared" si="2"/>
        <v/>
      </c>
      <c r="O23" s="69" t="str">
        <f t="shared" si="0"/>
        <v/>
      </c>
      <c r="P23" s="69"/>
      <c r="Q23" s="70" t="str">
        <f t="shared" si="3"/>
        <v/>
      </c>
      <c r="R23" s="70" t="str">
        <f t="shared" si="1"/>
        <v/>
      </c>
      <c r="S23" s="70"/>
    </row>
    <row r="24" spans="1:19">
      <c r="A24" s="16">
        <v>23</v>
      </c>
      <c r="B24" s="16" t="str">
        <f>'申込書（個人種目）'!R29</f>
        <v/>
      </c>
      <c r="C24" s="16" t="str">
        <f>'申込書（個人種目）'!X29</f>
        <v xml:space="preserve"> </v>
      </c>
      <c r="D24" s="16" t="str">
        <f>'申込書（個人種目）'!Y29</f>
        <v/>
      </c>
      <c r="E24" s="16" t="str">
        <f>'申込書（個人種目）'!Z29</f>
        <v/>
      </c>
      <c r="F24" s="16" t="str">
        <f>'申込書（個人種目）'!AA29</f>
        <v/>
      </c>
      <c r="G24" s="25" t="str">
        <f>'申込書（個人種目）'!AB29</f>
        <v/>
      </c>
      <c r="H24" s="25" t="str">
        <f>'申込書（個人種目）'!AC29</f>
        <v/>
      </c>
      <c r="I24" s="25" t="str">
        <f>'申込書（個人種目）'!AD29</f>
        <v/>
      </c>
      <c r="J24" s="16" t="str">
        <f>IF(ISBLANK('申込書（個人種目）'!AE29),"",'申込書（個人種目）'!AE29)</f>
        <v/>
      </c>
      <c r="N24" s="69" t="str">
        <f t="shared" si="2"/>
        <v/>
      </c>
      <c r="O24" s="69" t="str">
        <f t="shared" si="0"/>
        <v/>
      </c>
      <c r="P24" s="69"/>
      <c r="Q24" s="70" t="str">
        <f t="shared" si="3"/>
        <v/>
      </c>
      <c r="R24" s="70" t="str">
        <f t="shared" si="1"/>
        <v/>
      </c>
      <c r="S24" s="70"/>
    </row>
    <row r="25" spans="1:19">
      <c r="A25" s="16">
        <v>24</v>
      </c>
      <c r="B25" s="16" t="str">
        <f>'申込書（個人種目）'!R30</f>
        <v/>
      </c>
      <c r="C25" s="16" t="str">
        <f>'申込書（個人種目）'!X30</f>
        <v xml:space="preserve"> </v>
      </c>
      <c r="D25" s="16" t="str">
        <f>'申込書（個人種目）'!Y30</f>
        <v/>
      </c>
      <c r="E25" s="16" t="str">
        <f>'申込書（個人種目）'!Z30</f>
        <v/>
      </c>
      <c r="F25" s="16" t="str">
        <f>'申込書（個人種目）'!AA30</f>
        <v/>
      </c>
      <c r="G25" s="25" t="str">
        <f>'申込書（個人種目）'!AB30</f>
        <v/>
      </c>
      <c r="H25" s="25" t="str">
        <f>'申込書（個人種目）'!AC30</f>
        <v/>
      </c>
      <c r="I25" s="25" t="str">
        <f>'申込書（個人種目）'!AD30</f>
        <v/>
      </c>
      <c r="J25" s="16" t="str">
        <f>IF(ISBLANK('申込書（個人種目）'!AE30),"",'申込書（個人種目）'!AE30)</f>
        <v/>
      </c>
      <c r="N25" s="69" t="str">
        <f t="shared" si="2"/>
        <v/>
      </c>
      <c r="O25" s="69" t="str">
        <f t="shared" si="0"/>
        <v/>
      </c>
      <c r="P25" s="69"/>
      <c r="Q25" s="70" t="str">
        <f t="shared" si="3"/>
        <v/>
      </c>
      <c r="R25" s="70" t="str">
        <f t="shared" si="1"/>
        <v/>
      </c>
      <c r="S25" s="70"/>
    </row>
    <row r="26" spans="1:19">
      <c r="A26" s="16">
        <v>25</v>
      </c>
      <c r="B26" s="16" t="str">
        <f>'申込書（個人種目）'!R31</f>
        <v/>
      </c>
      <c r="C26" s="16" t="str">
        <f>'申込書（個人種目）'!X31</f>
        <v xml:space="preserve"> </v>
      </c>
      <c r="D26" s="16" t="str">
        <f>'申込書（個人種目）'!Y31</f>
        <v/>
      </c>
      <c r="E26" s="16" t="str">
        <f>'申込書（個人種目）'!Z31</f>
        <v/>
      </c>
      <c r="F26" s="16" t="str">
        <f>'申込書（個人種目）'!AA31</f>
        <v/>
      </c>
      <c r="G26" s="25" t="str">
        <f>'申込書（個人種目）'!AB31</f>
        <v/>
      </c>
      <c r="H26" s="25" t="str">
        <f>'申込書（個人種目）'!AC31</f>
        <v/>
      </c>
      <c r="I26" s="25" t="str">
        <f>'申込書（個人種目）'!AD31</f>
        <v/>
      </c>
      <c r="J26" s="16" t="str">
        <f>IF(ISBLANK('申込書（個人種目）'!AE31),"",'申込書（個人種目）'!AE31)</f>
        <v/>
      </c>
      <c r="N26" s="69" t="str">
        <f t="shared" si="2"/>
        <v/>
      </c>
      <c r="O26" s="69" t="str">
        <f t="shared" si="0"/>
        <v/>
      </c>
      <c r="P26" s="69"/>
      <c r="Q26" s="70" t="str">
        <f t="shared" si="3"/>
        <v/>
      </c>
      <c r="R26" s="70" t="str">
        <f t="shared" si="1"/>
        <v/>
      </c>
      <c r="S26" s="70"/>
    </row>
    <row r="27" spans="1:19">
      <c r="A27" s="16">
        <v>26</v>
      </c>
      <c r="B27" s="16" t="str">
        <f>'申込書（個人種目）'!R47</f>
        <v/>
      </c>
      <c r="C27" s="16" t="str">
        <f>'申込書（個人種目）'!X47</f>
        <v xml:space="preserve"> </v>
      </c>
      <c r="D27" s="16" t="str">
        <f>'申込書（個人種目）'!Y47</f>
        <v/>
      </c>
      <c r="E27" s="16" t="str">
        <f>'申込書（個人種目）'!Z47</f>
        <v/>
      </c>
      <c r="F27" s="16" t="str">
        <f>'申込書（個人種目）'!AA47</f>
        <v/>
      </c>
      <c r="G27" s="25" t="str">
        <f>'申込書（個人種目）'!AB47</f>
        <v/>
      </c>
      <c r="H27" s="25" t="str">
        <f>'申込書（個人種目）'!AC47</f>
        <v/>
      </c>
      <c r="I27" s="25" t="str">
        <f>'申込書（個人種目）'!AD47</f>
        <v/>
      </c>
      <c r="J27" s="16" t="str">
        <f>IF(ISBLANK('申込書（個人種目）'!AE32),"",'申込書（個人種目）'!AE32)</f>
        <v/>
      </c>
      <c r="N27" s="69" t="str">
        <f t="shared" si="2"/>
        <v/>
      </c>
      <c r="O27" s="69" t="str">
        <f t="shared" si="0"/>
        <v/>
      </c>
      <c r="P27" s="69"/>
      <c r="Q27" s="70" t="str">
        <f t="shared" si="3"/>
        <v/>
      </c>
      <c r="R27" s="70" t="str">
        <f t="shared" si="1"/>
        <v/>
      </c>
      <c r="S27" s="70"/>
    </row>
    <row r="28" spans="1:19">
      <c r="A28" s="16">
        <v>27</v>
      </c>
      <c r="B28" s="16" t="str">
        <f>'申込書（個人種目）'!R48</f>
        <v/>
      </c>
      <c r="C28" s="16" t="str">
        <f>'申込書（個人種目）'!X48</f>
        <v xml:space="preserve"> </v>
      </c>
      <c r="D28" s="16" t="str">
        <f>'申込書（個人種目）'!Y48</f>
        <v/>
      </c>
      <c r="E28" s="16" t="str">
        <f>'申込書（個人種目）'!Z48</f>
        <v/>
      </c>
      <c r="F28" s="16" t="str">
        <f>'申込書（個人種目）'!AA48</f>
        <v/>
      </c>
      <c r="G28" s="25" t="str">
        <f>'申込書（個人種目）'!AB48</f>
        <v/>
      </c>
      <c r="H28" s="25" t="str">
        <f>'申込書（個人種目）'!AC48</f>
        <v/>
      </c>
      <c r="I28" s="25" t="str">
        <f>'申込書（個人種目）'!AD48</f>
        <v/>
      </c>
      <c r="J28" s="16" t="str">
        <f>IF(ISBLANK('申込書（個人種目）'!AE33),"",'申込書（個人種目）'!AE33)</f>
        <v/>
      </c>
      <c r="N28" s="69" t="str">
        <f t="shared" si="2"/>
        <v/>
      </c>
      <c r="O28" s="69" t="str">
        <f t="shared" si="0"/>
        <v/>
      </c>
      <c r="P28" s="69"/>
      <c r="Q28" s="70" t="str">
        <f t="shared" si="3"/>
        <v/>
      </c>
      <c r="R28" s="70" t="str">
        <f t="shared" si="1"/>
        <v/>
      </c>
      <c r="S28" s="70"/>
    </row>
    <row r="29" spans="1:19">
      <c r="A29" s="16">
        <v>28</v>
      </c>
      <c r="B29" s="16" t="str">
        <f>'申込書（個人種目）'!R49</f>
        <v/>
      </c>
      <c r="C29" s="16" t="str">
        <f>'申込書（個人種目）'!X49</f>
        <v xml:space="preserve"> </v>
      </c>
      <c r="D29" s="16" t="str">
        <f>'申込書（個人種目）'!Y49</f>
        <v/>
      </c>
      <c r="E29" s="16" t="str">
        <f>'申込書（個人種目）'!Z49</f>
        <v/>
      </c>
      <c r="F29" s="16" t="str">
        <f>'申込書（個人種目）'!AA49</f>
        <v/>
      </c>
      <c r="G29" s="25" t="str">
        <f>'申込書（個人種目）'!AB49</f>
        <v/>
      </c>
      <c r="H29" s="25" t="str">
        <f>'申込書（個人種目）'!AC49</f>
        <v/>
      </c>
      <c r="I29" s="25" t="str">
        <f>'申込書（個人種目）'!AD49</f>
        <v/>
      </c>
      <c r="J29" s="16" t="str">
        <f>IF(ISBLANK('申込書（個人種目）'!AE34),"",'申込書（個人種目）'!AE34)</f>
        <v/>
      </c>
      <c r="N29" s="69" t="str">
        <f t="shared" si="2"/>
        <v/>
      </c>
      <c r="O29" s="69" t="str">
        <f t="shared" si="0"/>
        <v/>
      </c>
      <c r="P29" s="69"/>
      <c r="Q29" s="70" t="str">
        <f t="shared" si="3"/>
        <v/>
      </c>
      <c r="R29" s="70" t="str">
        <f t="shared" si="1"/>
        <v/>
      </c>
      <c r="S29" s="70"/>
    </row>
    <row r="30" spans="1:19">
      <c r="A30" s="16">
        <v>29</v>
      </c>
      <c r="B30" s="16" t="str">
        <f>'申込書（個人種目）'!R50</f>
        <v/>
      </c>
      <c r="C30" s="16" t="str">
        <f>'申込書（個人種目）'!X50</f>
        <v xml:space="preserve"> </v>
      </c>
      <c r="D30" s="16" t="str">
        <f>'申込書（個人種目）'!Y50</f>
        <v/>
      </c>
      <c r="E30" s="16" t="str">
        <f>'申込書（個人種目）'!Z50</f>
        <v/>
      </c>
      <c r="F30" s="16" t="str">
        <f>'申込書（個人種目）'!AA50</f>
        <v/>
      </c>
      <c r="G30" s="25" t="str">
        <f>'申込書（個人種目）'!AB50</f>
        <v/>
      </c>
      <c r="H30" s="25" t="str">
        <f>'申込書（個人種目）'!AC50</f>
        <v/>
      </c>
      <c r="I30" s="25" t="str">
        <f>'申込書（個人種目）'!AD50</f>
        <v/>
      </c>
      <c r="J30" s="16" t="str">
        <f>IF(ISBLANK('申込書（個人種目）'!AE35),"",'申込書（個人種目）'!AE35)</f>
        <v/>
      </c>
      <c r="N30" s="69" t="str">
        <f t="shared" si="2"/>
        <v/>
      </c>
      <c r="O30" s="69" t="str">
        <f t="shared" si="0"/>
        <v/>
      </c>
      <c r="P30" s="69"/>
      <c r="Q30" s="70" t="str">
        <f t="shared" si="3"/>
        <v/>
      </c>
      <c r="R30" s="70" t="str">
        <f t="shared" si="1"/>
        <v/>
      </c>
      <c r="S30" s="70"/>
    </row>
    <row r="31" spans="1:19">
      <c r="A31" s="16">
        <v>30</v>
      </c>
      <c r="B31" s="16" t="str">
        <f>'申込書（個人種目）'!R51</f>
        <v/>
      </c>
      <c r="C31" s="16" t="str">
        <f>'申込書（個人種目）'!X51</f>
        <v xml:space="preserve"> </v>
      </c>
      <c r="D31" s="16" t="str">
        <f>'申込書（個人種目）'!Y51</f>
        <v/>
      </c>
      <c r="E31" s="16" t="str">
        <f>'申込書（個人種目）'!Z51</f>
        <v/>
      </c>
      <c r="F31" s="16" t="str">
        <f>'申込書（個人種目）'!AA51</f>
        <v/>
      </c>
      <c r="G31" s="25" t="str">
        <f>'申込書（個人種目）'!AB51</f>
        <v/>
      </c>
      <c r="H31" s="25" t="str">
        <f>'申込書（個人種目）'!AC51</f>
        <v/>
      </c>
      <c r="I31" s="25" t="str">
        <f>'申込書（個人種目）'!AD51</f>
        <v/>
      </c>
      <c r="J31" s="16" t="str">
        <f>IF(ISBLANK('申込書（個人種目）'!AE36),"",'申込書（個人種目）'!AE36)</f>
        <v/>
      </c>
      <c r="N31" s="69" t="str">
        <f t="shared" si="2"/>
        <v/>
      </c>
      <c r="O31" s="69" t="str">
        <f t="shared" si="0"/>
        <v/>
      </c>
      <c r="P31" s="69"/>
      <c r="Q31" s="70" t="str">
        <f t="shared" si="3"/>
        <v/>
      </c>
      <c r="R31" s="70" t="str">
        <f t="shared" si="1"/>
        <v/>
      </c>
      <c r="S31" s="70"/>
    </row>
    <row r="32" spans="1:19">
      <c r="A32" s="16">
        <v>31</v>
      </c>
      <c r="B32" s="16" t="str">
        <f>'申込書（個人種目）'!R52</f>
        <v/>
      </c>
      <c r="C32" s="16" t="str">
        <f>'申込書（個人種目）'!X52</f>
        <v xml:space="preserve"> </v>
      </c>
      <c r="D32" s="16" t="str">
        <f>'申込書（個人種目）'!Y52</f>
        <v/>
      </c>
      <c r="E32" s="16" t="str">
        <f>'申込書（個人種目）'!Z52</f>
        <v/>
      </c>
      <c r="F32" s="16" t="str">
        <f>'申込書（個人種目）'!AA52</f>
        <v/>
      </c>
      <c r="G32" s="25" t="str">
        <f>'申込書（個人種目）'!AB52</f>
        <v/>
      </c>
      <c r="H32" s="25" t="str">
        <f>'申込書（個人種目）'!AC52</f>
        <v/>
      </c>
      <c r="I32" s="25" t="str">
        <f>'申込書（個人種目）'!AD52</f>
        <v/>
      </c>
      <c r="J32" s="16" t="str">
        <f>IF(ISBLANK('申込書（個人種目）'!AE37),"",'申込書（個人種目）'!AE37)</f>
        <v/>
      </c>
      <c r="N32" s="69" t="str">
        <f t="shared" si="2"/>
        <v/>
      </c>
      <c r="O32" s="69" t="str">
        <f t="shared" si="0"/>
        <v/>
      </c>
      <c r="P32" s="69"/>
      <c r="Q32" s="70" t="str">
        <f t="shared" si="3"/>
        <v/>
      </c>
      <c r="R32" s="70" t="str">
        <f t="shared" si="1"/>
        <v/>
      </c>
      <c r="S32" s="70"/>
    </row>
    <row r="33" spans="1:19">
      <c r="A33" s="16">
        <v>32</v>
      </c>
      <c r="B33" s="16" t="str">
        <f>'申込書（個人種目）'!R53</f>
        <v/>
      </c>
      <c r="C33" s="16" t="str">
        <f>'申込書（個人種目）'!X53</f>
        <v xml:space="preserve"> </v>
      </c>
      <c r="D33" s="16" t="str">
        <f>'申込書（個人種目）'!Y53</f>
        <v/>
      </c>
      <c r="E33" s="16" t="str">
        <f>'申込書（個人種目）'!Z53</f>
        <v/>
      </c>
      <c r="F33" s="16" t="str">
        <f>'申込書（個人種目）'!AA53</f>
        <v/>
      </c>
      <c r="G33" s="25" t="str">
        <f>'申込書（個人種目）'!AB53</f>
        <v/>
      </c>
      <c r="H33" s="25" t="str">
        <f>'申込書（個人種目）'!AC53</f>
        <v/>
      </c>
      <c r="I33" s="25" t="str">
        <f>'申込書（個人種目）'!AD53</f>
        <v/>
      </c>
      <c r="J33" s="16" t="str">
        <f>IF(ISBLANK('申込書（個人種目）'!AE38),"",'申込書（個人種目）'!AE38)</f>
        <v/>
      </c>
      <c r="N33" s="69" t="str">
        <f t="shared" si="2"/>
        <v/>
      </c>
      <c r="O33" s="69" t="str">
        <f t="shared" si="0"/>
        <v/>
      </c>
      <c r="P33" s="69"/>
      <c r="Q33" s="70" t="str">
        <f t="shared" si="3"/>
        <v/>
      </c>
      <c r="R33" s="70" t="str">
        <f t="shared" si="1"/>
        <v/>
      </c>
      <c r="S33" s="70"/>
    </row>
    <row r="34" spans="1:19">
      <c r="A34" s="16">
        <v>33</v>
      </c>
      <c r="B34" s="16" t="str">
        <f>'申込書（個人種目）'!R54</f>
        <v/>
      </c>
      <c r="C34" s="16" t="str">
        <f>'申込書（個人種目）'!X54</f>
        <v xml:space="preserve"> </v>
      </c>
      <c r="D34" s="16" t="str">
        <f>'申込書（個人種目）'!Y54</f>
        <v/>
      </c>
      <c r="E34" s="16" t="str">
        <f>'申込書（個人種目）'!Z54</f>
        <v/>
      </c>
      <c r="F34" s="16" t="str">
        <f>'申込書（個人種目）'!AA54</f>
        <v/>
      </c>
      <c r="G34" s="25" t="str">
        <f>'申込書（個人種目）'!AB54</f>
        <v/>
      </c>
      <c r="H34" s="25" t="str">
        <f>'申込書（個人種目）'!AC54</f>
        <v/>
      </c>
      <c r="I34" s="25" t="str">
        <f>'申込書（個人種目）'!AD54</f>
        <v/>
      </c>
      <c r="J34" s="16" t="str">
        <f>IF(ISBLANK('申込書（個人種目）'!AE39),"",'申込書（個人種目）'!AE39)</f>
        <v/>
      </c>
      <c r="N34" s="69" t="str">
        <f t="shared" si="2"/>
        <v/>
      </c>
      <c r="O34" s="69" t="str">
        <f t="shared" si="0"/>
        <v/>
      </c>
      <c r="P34" s="69"/>
      <c r="Q34" s="70" t="str">
        <f t="shared" si="3"/>
        <v/>
      </c>
      <c r="R34" s="70" t="str">
        <f t="shared" si="1"/>
        <v/>
      </c>
      <c r="S34" s="70"/>
    </row>
    <row r="35" spans="1:19">
      <c r="A35" s="16">
        <v>34</v>
      </c>
      <c r="B35" s="16" t="str">
        <f>'申込書（個人種目）'!R55</f>
        <v/>
      </c>
      <c r="C35" s="16" t="str">
        <f>'申込書（個人種目）'!X55</f>
        <v xml:space="preserve"> </v>
      </c>
      <c r="D35" s="16" t="str">
        <f>'申込書（個人種目）'!Y55</f>
        <v/>
      </c>
      <c r="E35" s="16" t="str">
        <f>'申込書（個人種目）'!Z55</f>
        <v/>
      </c>
      <c r="F35" s="16" t="str">
        <f>'申込書（個人種目）'!AA55</f>
        <v/>
      </c>
      <c r="G35" s="25" t="str">
        <f>'申込書（個人種目）'!AB55</f>
        <v/>
      </c>
      <c r="H35" s="25" t="str">
        <f>'申込書（個人種目）'!AC55</f>
        <v/>
      </c>
      <c r="I35" s="25" t="str">
        <f>'申込書（個人種目）'!AD55</f>
        <v/>
      </c>
      <c r="J35" s="16" t="str">
        <f>IF(ISBLANK('申込書（個人種目）'!AE40),"",'申込書（個人種目）'!AE40)</f>
        <v/>
      </c>
      <c r="N35" s="69" t="str">
        <f t="shared" si="2"/>
        <v/>
      </c>
      <c r="O35" s="69" t="str">
        <f t="shared" si="0"/>
        <v/>
      </c>
      <c r="P35" s="69"/>
      <c r="Q35" s="70" t="str">
        <f t="shared" si="3"/>
        <v/>
      </c>
      <c r="R35" s="70" t="str">
        <f t="shared" si="1"/>
        <v/>
      </c>
      <c r="S35" s="70"/>
    </row>
    <row r="36" spans="1:19">
      <c r="A36" s="16">
        <v>35</v>
      </c>
      <c r="B36" s="16" t="str">
        <f>'申込書（個人種目）'!R56</f>
        <v/>
      </c>
      <c r="C36" s="16" t="str">
        <f>'申込書（個人種目）'!X56</f>
        <v xml:space="preserve"> </v>
      </c>
      <c r="D36" s="16" t="str">
        <f>'申込書（個人種目）'!Y56</f>
        <v/>
      </c>
      <c r="E36" s="16" t="str">
        <f>'申込書（個人種目）'!Z56</f>
        <v/>
      </c>
      <c r="F36" s="16" t="str">
        <f>'申込書（個人種目）'!AA56</f>
        <v/>
      </c>
      <c r="G36" s="25" t="str">
        <f>'申込書（個人種目）'!AB56</f>
        <v/>
      </c>
      <c r="H36" s="25" t="str">
        <f>'申込書（個人種目）'!AC56</f>
        <v/>
      </c>
      <c r="I36" s="25" t="str">
        <f>'申込書（個人種目）'!AD56</f>
        <v/>
      </c>
      <c r="J36" s="16" t="str">
        <f>IF(ISBLANK('申込書（個人種目）'!AE41),"",'申込書（個人種目）'!AE41)</f>
        <v/>
      </c>
      <c r="N36" s="69" t="str">
        <f t="shared" si="2"/>
        <v/>
      </c>
      <c r="O36" s="69" t="str">
        <f t="shared" si="0"/>
        <v/>
      </c>
      <c r="P36" s="69"/>
      <c r="Q36" s="70" t="str">
        <f t="shared" si="3"/>
        <v/>
      </c>
      <c r="R36" s="70" t="str">
        <f t="shared" si="1"/>
        <v/>
      </c>
      <c r="S36" s="70"/>
    </row>
    <row r="37" spans="1:19">
      <c r="A37" s="16">
        <v>36</v>
      </c>
      <c r="B37" s="16" t="str">
        <f>'申込書（個人種目）'!R57</f>
        <v/>
      </c>
      <c r="C37" s="16" t="str">
        <f>'申込書（個人種目）'!X57</f>
        <v xml:space="preserve"> </v>
      </c>
      <c r="D37" s="16" t="str">
        <f>'申込書（個人種目）'!Y57</f>
        <v/>
      </c>
      <c r="E37" s="16" t="str">
        <f>'申込書（個人種目）'!Z57</f>
        <v/>
      </c>
      <c r="F37" s="16" t="str">
        <f>'申込書（個人種目）'!AA57</f>
        <v/>
      </c>
      <c r="G37" s="25" t="str">
        <f>'申込書（個人種目）'!AB57</f>
        <v/>
      </c>
      <c r="H37" s="25" t="str">
        <f>'申込書（個人種目）'!AC57</f>
        <v/>
      </c>
      <c r="I37" s="25" t="str">
        <f>'申込書（個人種目）'!AD57</f>
        <v/>
      </c>
      <c r="J37" s="16" t="str">
        <f>IF(ISBLANK('申込書（個人種目）'!AE42),"",'申込書（個人種目）'!AE42)</f>
        <v/>
      </c>
      <c r="N37" s="69" t="str">
        <f t="shared" si="2"/>
        <v/>
      </c>
      <c r="O37" s="69" t="str">
        <f t="shared" si="0"/>
        <v/>
      </c>
      <c r="P37" s="69"/>
      <c r="Q37" s="70" t="str">
        <f t="shared" si="3"/>
        <v/>
      </c>
      <c r="R37" s="70" t="str">
        <f t="shared" si="1"/>
        <v/>
      </c>
      <c r="S37" s="70"/>
    </row>
    <row r="38" spans="1:19">
      <c r="A38" s="16">
        <v>37</v>
      </c>
      <c r="B38" s="16" t="str">
        <f>'申込書（個人種目）'!R58</f>
        <v/>
      </c>
      <c r="C38" s="16" t="str">
        <f>'申込書（個人種目）'!X58</f>
        <v xml:space="preserve"> </v>
      </c>
      <c r="D38" s="16" t="str">
        <f>'申込書（個人種目）'!Y58</f>
        <v/>
      </c>
      <c r="E38" s="16" t="str">
        <f>'申込書（個人種目）'!Z58</f>
        <v/>
      </c>
      <c r="F38" s="16" t="str">
        <f>'申込書（個人種目）'!AA58</f>
        <v/>
      </c>
      <c r="G38" s="25" t="str">
        <f>'申込書（個人種目）'!AB58</f>
        <v/>
      </c>
      <c r="H38" s="25" t="str">
        <f>'申込書（個人種目）'!AC58</f>
        <v/>
      </c>
      <c r="I38" s="25" t="str">
        <f>'申込書（個人種目）'!AD58</f>
        <v/>
      </c>
      <c r="J38" s="16" t="str">
        <f>IF(ISBLANK('申込書（個人種目）'!AE43),"",'申込書（個人種目）'!AE43)</f>
        <v/>
      </c>
      <c r="N38" s="69" t="str">
        <f t="shared" si="2"/>
        <v/>
      </c>
      <c r="O38" s="69" t="str">
        <f t="shared" si="0"/>
        <v/>
      </c>
      <c r="P38" s="69"/>
      <c r="Q38" s="70" t="str">
        <f t="shared" si="3"/>
        <v/>
      </c>
      <c r="R38" s="70" t="str">
        <f t="shared" si="1"/>
        <v/>
      </c>
      <c r="S38" s="70"/>
    </row>
    <row r="39" spans="1:19">
      <c r="A39" s="16">
        <v>38</v>
      </c>
      <c r="B39" s="16" t="str">
        <f>'申込書（個人種目）'!R59</f>
        <v/>
      </c>
      <c r="C39" s="16" t="str">
        <f>'申込書（個人種目）'!X59</f>
        <v xml:space="preserve"> </v>
      </c>
      <c r="D39" s="16" t="str">
        <f>'申込書（個人種目）'!Y59</f>
        <v/>
      </c>
      <c r="E39" s="16" t="str">
        <f>'申込書（個人種目）'!Z59</f>
        <v/>
      </c>
      <c r="F39" s="16" t="str">
        <f>'申込書（個人種目）'!AA59</f>
        <v/>
      </c>
      <c r="G39" s="25" t="str">
        <f>'申込書（個人種目）'!AB59</f>
        <v/>
      </c>
      <c r="H39" s="25" t="str">
        <f>'申込書（個人種目）'!AC59</f>
        <v/>
      </c>
      <c r="I39" s="25" t="str">
        <f>'申込書（個人種目）'!AD59</f>
        <v/>
      </c>
      <c r="J39" s="16" t="str">
        <f>IF(ISBLANK('申込書（個人種目）'!AE44),"",'申込書（個人種目）'!AE44)</f>
        <v/>
      </c>
      <c r="N39" s="69" t="str">
        <f t="shared" si="2"/>
        <v/>
      </c>
      <c r="O39" s="69" t="str">
        <f t="shared" si="0"/>
        <v/>
      </c>
      <c r="P39" s="69"/>
      <c r="Q39" s="70" t="str">
        <f t="shared" si="3"/>
        <v/>
      </c>
      <c r="R39" s="70" t="str">
        <f t="shared" si="1"/>
        <v/>
      </c>
      <c r="S39" s="70"/>
    </row>
    <row r="40" spans="1:19">
      <c r="A40" s="16">
        <v>39</v>
      </c>
      <c r="B40" s="16" t="str">
        <f>'申込書（個人種目）'!R60</f>
        <v/>
      </c>
      <c r="C40" s="16" t="str">
        <f>'申込書（個人種目）'!X60</f>
        <v xml:space="preserve"> </v>
      </c>
      <c r="D40" s="16" t="str">
        <f>'申込書（個人種目）'!Y60</f>
        <v/>
      </c>
      <c r="E40" s="16" t="str">
        <f>'申込書（個人種目）'!Z60</f>
        <v/>
      </c>
      <c r="F40" s="16" t="str">
        <f>'申込書（個人種目）'!AA60</f>
        <v/>
      </c>
      <c r="G40" s="25" t="str">
        <f>'申込書（個人種目）'!AB60</f>
        <v/>
      </c>
      <c r="H40" s="25" t="str">
        <f>'申込書（個人種目）'!AC60</f>
        <v/>
      </c>
      <c r="I40" s="25" t="str">
        <f>'申込書（個人種目）'!AD60</f>
        <v/>
      </c>
      <c r="J40" s="16" t="str">
        <f>IF(ISBLANK('申込書（個人種目）'!AE45),"",'申込書（個人種目）'!AE45)</f>
        <v/>
      </c>
      <c r="N40" s="69" t="str">
        <f t="shared" si="2"/>
        <v/>
      </c>
      <c r="O40" s="69" t="str">
        <f t="shared" si="0"/>
        <v/>
      </c>
      <c r="P40" s="69"/>
      <c r="Q40" s="70" t="str">
        <f t="shared" si="3"/>
        <v/>
      </c>
      <c r="R40" s="70" t="str">
        <f t="shared" si="1"/>
        <v/>
      </c>
      <c r="S40" s="70"/>
    </row>
    <row r="41" spans="1:19">
      <c r="A41" s="16">
        <v>40</v>
      </c>
      <c r="B41" s="16" t="str">
        <f>'申込書（個人種目）'!R61</f>
        <v/>
      </c>
      <c r="C41" s="16" t="str">
        <f>'申込書（個人種目）'!X61</f>
        <v xml:space="preserve"> </v>
      </c>
      <c r="D41" s="16" t="str">
        <f>'申込書（個人種目）'!Y61</f>
        <v/>
      </c>
      <c r="E41" s="16" t="str">
        <f>'申込書（個人種目）'!Z61</f>
        <v/>
      </c>
      <c r="F41" s="16" t="str">
        <f>'申込書（個人種目）'!AA61</f>
        <v/>
      </c>
      <c r="G41" s="25" t="str">
        <f>'申込書（個人種目）'!AB61</f>
        <v/>
      </c>
      <c r="H41" s="25" t="str">
        <f>'申込書（個人種目）'!AC61</f>
        <v/>
      </c>
      <c r="I41" s="25" t="str">
        <f>'申込書（個人種目）'!AD61</f>
        <v/>
      </c>
      <c r="J41" s="16" t="str">
        <f>IF(ISBLANK('申込書（個人種目）'!AE46),"",'申込書（個人種目）'!AE46)</f>
        <v/>
      </c>
      <c r="N41" s="69" t="str">
        <f t="shared" si="2"/>
        <v/>
      </c>
      <c r="O41" s="69" t="str">
        <f t="shared" si="0"/>
        <v/>
      </c>
      <c r="P41" s="69"/>
      <c r="Q41" s="70" t="str">
        <f t="shared" si="3"/>
        <v/>
      </c>
      <c r="R41" s="70" t="str">
        <f t="shared" si="1"/>
        <v/>
      </c>
      <c r="S41" s="70"/>
    </row>
    <row r="42" spans="1:19">
      <c r="A42" s="16">
        <v>41</v>
      </c>
      <c r="B42" s="16" t="str">
        <f>'申込書（個人種目）'!R62</f>
        <v/>
      </c>
      <c r="C42" s="16" t="str">
        <f>'申込書（個人種目）'!X62</f>
        <v xml:space="preserve"> </v>
      </c>
      <c r="D42" s="16" t="str">
        <f>'申込書（個人種目）'!Y62</f>
        <v/>
      </c>
      <c r="E42" s="16" t="str">
        <f>'申込書（個人種目）'!Z62</f>
        <v/>
      </c>
      <c r="F42" s="16" t="str">
        <f>'申込書（個人種目）'!AA62</f>
        <v/>
      </c>
      <c r="G42" s="25" t="str">
        <f>'申込書（個人種目）'!AB62</f>
        <v/>
      </c>
      <c r="H42" s="25" t="str">
        <f>'申込書（個人種目）'!AC62</f>
        <v/>
      </c>
      <c r="I42" s="25" t="str">
        <f>'申込書（個人種目）'!AD62</f>
        <v/>
      </c>
      <c r="J42" s="16" t="str">
        <f>IF(ISBLANK('申込書（個人種目）'!AE47),"",'申込書（個人種目）'!AE47)</f>
        <v/>
      </c>
      <c r="N42" s="69" t="str">
        <f t="shared" si="2"/>
        <v/>
      </c>
      <c r="O42" s="69" t="str">
        <f t="shared" si="0"/>
        <v/>
      </c>
      <c r="P42" s="69"/>
      <c r="Q42" s="70" t="str">
        <f t="shared" si="3"/>
        <v/>
      </c>
      <c r="R42" s="70" t="str">
        <f t="shared" si="1"/>
        <v/>
      </c>
      <c r="S42" s="70"/>
    </row>
    <row r="43" spans="1:19">
      <c r="A43" s="16">
        <v>42</v>
      </c>
      <c r="B43" s="16" t="str">
        <f>'申込書（個人種目）'!R63</f>
        <v/>
      </c>
      <c r="C43" s="16" t="str">
        <f>'申込書（個人種目）'!X63</f>
        <v xml:space="preserve"> </v>
      </c>
      <c r="D43" s="16" t="str">
        <f>'申込書（個人種目）'!Y63</f>
        <v/>
      </c>
      <c r="E43" s="16" t="str">
        <f>'申込書（個人種目）'!Z63</f>
        <v/>
      </c>
      <c r="F43" s="16" t="str">
        <f>'申込書（個人種目）'!AA63</f>
        <v/>
      </c>
      <c r="G43" s="25" t="str">
        <f>'申込書（個人種目）'!AB63</f>
        <v/>
      </c>
      <c r="H43" s="25" t="str">
        <f>'申込書（個人種目）'!AC63</f>
        <v/>
      </c>
      <c r="I43" s="25" t="str">
        <f>'申込書（個人種目）'!AD63</f>
        <v/>
      </c>
      <c r="J43" s="16" t="str">
        <f>IF(ISBLANK('申込書（個人種目）'!AE48),"",'申込書（個人種目）'!AE48)</f>
        <v/>
      </c>
      <c r="N43" s="69" t="str">
        <f t="shared" si="2"/>
        <v/>
      </c>
      <c r="O43" s="69" t="str">
        <f t="shared" si="0"/>
        <v/>
      </c>
      <c r="P43" s="69"/>
      <c r="Q43" s="70" t="str">
        <f t="shared" si="3"/>
        <v/>
      </c>
      <c r="R43" s="70" t="str">
        <f t="shared" si="1"/>
        <v/>
      </c>
      <c r="S43" s="70"/>
    </row>
    <row r="44" spans="1:19">
      <c r="A44" s="16">
        <v>43</v>
      </c>
      <c r="B44" s="16" t="str">
        <f>'申込書（個人種目）'!R64</f>
        <v/>
      </c>
      <c r="C44" s="16" t="str">
        <f>'申込書（個人種目）'!X64</f>
        <v xml:space="preserve"> </v>
      </c>
      <c r="D44" s="16" t="str">
        <f>'申込書（個人種目）'!Y64</f>
        <v/>
      </c>
      <c r="E44" s="16" t="str">
        <f>'申込書（個人種目）'!Z64</f>
        <v/>
      </c>
      <c r="F44" s="16" t="str">
        <f>'申込書（個人種目）'!AA64</f>
        <v/>
      </c>
      <c r="G44" s="25" t="str">
        <f>'申込書（個人種目）'!AB64</f>
        <v/>
      </c>
      <c r="H44" s="25" t="str">
        <f>'申込書（個人種目）'!AC64</f>
        <v/>
      </c>
      <c r="I44" s="25" t="str">
        <f>'申込書（個人種目）'!AD64</f>
        <v/>
      </c>
      <c r="J44" s="16" t="str">
        <f>IF(ISBLANK('申込書（個人種目）'!AE49),"",'申込書（個人種目）'!AE49)</f>
        <v/>
      </c>
      <c r="N44" s="69" t="str">
        <f t="shared" si="2"/>
        <v/>
      </c>
      <c r="O44" s="69" t="str">
        <f t="shared" si="0"/>
        <v/>
      </c>
      <c r="P44" s="69"/>
      <c r="Q44" s="70" t="str">
        <f t="shared" si="3"/>
        <v/>
      </c>
      <c r="R44" s="70" t="str">
        <f t="shared" si="1"/>
        <v/>
      </c>
      <c r="S44" s="70"/>
    </row>
    <row r="45" spans="1:19">
      <c r="A45" s="16">
        <v>44</v>
      </c>
      <c r="B45" s="16" t="str">
        <f>'申込書（個人種目）'!R65</f>
        <v/>
      </c>
      <c r="C45" s="16" t="str">
        <f>'申込書（個人種目）'!X65</f>
        <v xml:space="preserve"> </v>
      </c>
      <c r="D45" s="16" t="str">
        <f>'申込書（個人種目）'!Y65</f>
        <v/>
      </c>
      <c r="E45" s="16" t="str">
        <f>'申込書（個人種目）'!Z65</f>
        <v/>
      </c>
      <c r="F45" s="16" t="str">
        <f>'申込書（個人種目）'!AA65</f>
        <v/>
      </c>
      <c r="G45" s="25" t="str">
        <f>'申込書（個人種目）'!AB65</f>
        <v/>
      </c>
      <c r="H45" s="25" t="str">
        <f>'申込書（個人種目）'!AC65</f>
        <v/>
      </c>
      <c r="I45" s="25" t="str">
        <f>'申込書（個人種目）'!AD65</f>
        <v/>
      </c>
      <c r="J45" s="16" t="str">
        <f>IF(ISBLANK('申込書（個人種目）'!AE50),"",'申込書（個人種目）'!AE50)</f>
        <v/>
      </c>
      <c r="N45" s="69" t="str">
        <f t="shared" si="2"/>
        <v/>
      </c>
      <c r="O45" s="69" t="str">
        <f t="shared" si="0"/>
        <v/>
      </c>
      <c r="P45" s="69"/>
      <c r="Q45" s="70" t="str">
        <f t="shared" si="3"/>
        <v/>
      </c>
      <c r="R45" s="70" t="str">
        <f t="shared" si="1"/>
        <v/>
      </c>
      <c r="S45" s="70"/>
    </row>
    <row r="46" spans="1:19">
      <c r="A46" s="16">
        <v>45</v>
      </c>
      <c r="B46" s="16" t="str">
        <f>'申込書（個人種目）'!R66</f>
        <v/>
      </c>
      <c r="C46" s="16" t="str">
        <f>'申込書（個人種目）'!X66</f>
        <v xml:space="preserve"> </v>
      </c>
      <c r="D46" s="16" t="str">
        <f>'申込書（個人種目）'!Y66</f>
        <v/>
      </c>
      <c r="E46" s="16" t="str">
        <f>'申込書（個人種目）'!Z66</f>
        <v/>
      </c>
      <c r="F46" s="16" t="str">
        <f>'申込書（個人種目）'!AA66</f>
        <v/>
      </c>
      <c r="G46" s="25" t="str">
        <f>'申込書（個人種目）'!AB66</f>
        <v/>
      </c>
      <c r="H46" s="25" t="str">
        <f>'申込書（個人種目）'!AC66</f>
        <v/>
      </c>
      <c r="I46" s="25" t="str">
        <f>'申込書（個人種目）'!AD66</f>
        <v/>
      </c>
      <c r="J46" s="16" t="str">
        <f>IF(ISBLANK('申込書（個人種目）'!AE51),"",'申込書（個人種目）'!AE51)</f>
        <v/>
      </c>
      <c r="N46" s="69" t="str">
        <f t="shared" si="2"/>
        <v/>
      </c>
      <c r="O46" s="69" t="str">
        <f t="shared" si="0"/>
        <v/>
      </c>
      <c r="P46" s="69"/>
      <c r="Q46" s="70" t="str">
        <f t="shared" si="3"/>
        <v/>
      </c>
      <c r="R46" s="70" t="str">
        <f t="shared" si="1"/>
        <v/>
      </c>
      <c r="S46" s="70"/>
    </row>
    <row r="47" spans="1:19">
      <c r="A47" s="16">
        <v>46</v>
      </c>
      <c r="B47" s="16" t="str">
        <f>'申込書（個人種目）'!R67</f>
        <v/>
      </c>
      <c r="C47" s="16" t="str">
        <f>'申込書（個人種目）'!X67</f>
        <v xml:space="preserve"> </v>
      </c>
      <c r="D47" s="16" t="str">
        <f>'申込書（個人種目）'!Y67</f>
        <v/>
      </c>
      <c r="E47" s="16" t="str">
        <f>'申込書（個人種目）'!Z67</f>
        <v/>
      </c>
      <c r="F47" s="16" t="str">
        <f>'申込書（個人種目）'!AA67</f>
        <v/>
      </c>
      <c r="G47" s="25" t="str">
        <f>'申込書（個人種目）'!AB67</f>
        <v/>
      </c>
      <c r="H47" s="25" t="str">
        <f>'申込書（個人種目）'!AC67</f>
        <v/>
      </c>
      <c r="I47" s="25" t="str">
        <f>'申込書（個人種目）'!AD67</f>
        <v/>
      </c>
      <c r="J47" s="16" t="str">
        <f>IF(ISBLANK('申込書（個人種目）'!AE52),"",'申込書（個人種目）'!AE52)</f>
        <v/>
      </c>
      <c r="N47" s="69" t="str">
        <f t="shared" si="2"/>
        <v/>
      </c>
      <c r="O47" s="69" t="str">
        <f t="shared" si="0"/>
        <v/>
      </c>
      <c r="P47" s="69"/>
      <c r="Q47" s="70" t="str">
        <f t="shared" si="3"/>
        <v/>
      </c>
      <c r="R47" s="70" t="str">
        <f t="shared" si="1"/>
        <v/>
      </c>
      <c r="S47" s="70"/>
    </row>
    <row r="48" spans="1:19">
      <c r="A48" s="16">
        <v>47</v>
      </c>
      <c r="B48" s="16" t="str">
        <f>'申込書（個人種目）'!R68</f>
        <v/>
      </c>
      <c r="C48" s="16" t="str">
        <f>'申込書（個人種目）'!X68</f>
        <v xml:space="preserve"> </v>
      </c>
      <c r="D48" s="16" t="str">
        <f>'申込書（個人種目）'!Y68</f>
        <v/>
      </c>
      <c r="E48" s="16" t="str">
        <f>'申込書（個人種目）'!Z68</f>
        <v/>
      </c>
      <c r="F48" s="16" t="str">
        <f>'申込書（個人種目）'!AA68</f>
        <v/>
      </c>
      <c r="G48" s="25" t="str">
        <f>'申込書（個人種目）'!AB68</f>
        <v/>
      </c>
      <c r="H48" s="25" t="str">
        <f>'申込書（個人種目）'!AC68</f>
        <v/>
      </c>
      <c r="I48" s="25" t="str">
        <f>'申込書（個人種目）'!AD68</f>
        <v/>
      </c>
      <c r="J48" s="16" t="str">
        <f>IF(ISBLANK('申込書（個人種目）'!AE53),"",'申込書（個人種目）'!AE53)</f>
        <v/>
      </c>
      <c r="N48" s="69" t="str">
        <f t="shared" si="2"/>
        <v/>
      </c>
      <c r="O48" s="69" t="str">
        <f t="shared" si="0"/>
        <v/>
      </c>
      <c r="P48" s="69"/>
      <c r="Q48" s="70" t="str">
        <f t="shared" si="3"/>
        <v/>
      </c>
      <c r="R48" s="70" t="str">
        <f t="shared" si="1"/>
        <v/>
      </c>
      <c r="S48" s="70"/>
    </row>
    <row r="49" spans="1:19">
      <c r="A49" s="16">
        <v>48</v>
      </c>
      <c r="B49" s="16" t="str">
        <f>'申込書（個人種目）'!R69</f>
        <v/>
      </c>
      <c r="C49" s="16" t="str">
        <f>'申込書（個人種目）'!X69</f>
        <v xml:space="preserve"> </v>
      </c>
      <c r="D49" s="16" t="str">
        <f>'申込書（個人種目）'!Y69</f>
        <v/>
      </c>
      <c r="E49" s="16" t="str">
        <f>'申込書（個人種目）'!Z69</f>
        <v/>
      </c>
      <c r="F49" s="16" t="str">
        <f>'申込書（個人種目）'!AA69</f>
        <v/>
      </c>
      <c r="G49" s="25" t="str">
        <f>'申込書（個人種目）'!AB69</f>
        <v/>
      </c>
      <c r="H49" s="25" t="str">
        <f>'申込書（個人種目）'!AC69</f>
        <v/>
      </c>
      <c r="I49" s="25" t="str">
        <f>'申込書（個人種目）'!AD69</f>
        <v/>
      </c>
      <c r="J49" s="16" t="str">
        <f>IF(ISBLANK('申込書（個人種目）'!AE54),"",'申込書（個人種目）'!AE54)</f>
        <v/>
      </c>
      <c r="N49" s="69" t="str">
        <f t="shared" si="2"/>
        <v/>
      </c>
      <c r="O49" s="69" t="str">
        <f t="shared" si="0"/>
        <v/>
      </c>
      <c r="P49" s="69"/>
      <c r="Q49" s="70" t="str">
        <f t="shared" si="3"/>
        <v/>
      </c>
      <c r="R49" s="70" t="str">
        <f t="shared" si="1"/>
        <v/>
      </c>
      <c r="S49" s="70"/>
    </row>
    <row r="50" spans="1:19">
      <c r="A50" s="16">
        <v>49</v>
      </c>
      <c r="B50" s="16" t="str">
        <f>'申込書（個人種目）'!R70</f>
        <v/>
      </c>
      <c r="C50" s="16" t="str">
        <f>'申込書（個人種目）'!X70</f>
        <v xml:space="preserve"> </v>
      </c>
      <c r="D50" s="16" t="str">
        <f>'申込書（個人種目）'!Y70</f>
        <v/>
      </c>
      <c r="E50" s="16" t="str">
        <f>'申込書（個人種目）'!Z70</f>
        <v/>
      </c>
      <c r="F50" s="16" t="str">
        <f>'申込書（個人種目）'!AA70</f>
        <v/>
      </c>
      <c r="G50" s="25" t="str">
        <f>'申込書（個人種目）'!AB70</f>
        <v/>
      </c>
      <c r="H50" s="25" t="str">
        <f>'申込書（個人種目）'!AC70</f>
        <v/>
      </c>
      <c r="I50" s="25" t="str">
        <f>'申込書（個人種目）'!AD70</f>
        <v/>
      </c>
      <c r="J50" s="16" t="str">
        <f>IF(ISBLANK('申込書（個人種目）'!AE55),"",'申込書（個人種目）'!AE55)</f>
        <v/>
      </c>
      <c r="N50" s="69" t="str">
        <f t="shared" si="2"/>
        <v/>
      </c>
      <c r="O50" s="69" t="str">
        <f t="shared" si="0"/>
        <v/>
      </c>
      <c r="P50" s="69"/>
      <c r="Q50" s="70" t="str">
        <f t="shared" si="3"/>
        <v/>
      </c>
      <c r="R50" s="70" t="str">
        <f t="shared" si="1"/>
        <v/>
      </c>
      <c r="S50" s="70"/>
    </row>
    <row r="51" spans="1:19">
      <c r="A51" s="16">
        <v>50</v>
      </c>
      <c r="B51" s="16" t="str">
        <f>'申込書（個人種目）'!R71</f>
        <v/>
      </c>
      <c r="C51" s="16" t="str">
        <f>'申込書（個人種目）'!X71</f>
        <v xml:space="preserve"> </v>
      </c>
      <c r="D51" s="16" t="str">
        <f>'申込書（個人種目）'!Y71</f>
        <v/>
      </c>
      <c r="E51" s="16" t="str">
        <f>'申込書（個人種目）'!Z71</f>
        <v/>
      </c>
      <c r="F51" s="16" t="str">
        <f>'申込書（個人種目）'!AA71</f>
        <v/>
      </c>
      <c r="G51" s="25" t="str">
        <f>'申込書（個人種目）'!AB71</f>
        <v/>
      </c>
      <c r="H51" s="25" t="str">
        <f>'申込書（個人種目）'!AC71</f>
        <v/>
      </c>
      <c r="I51" s="25" t="str">
        <f>'申込書（個人種目）'!AD71</f>
        <v/>
      </c>
      <c r="J51" s="16" t="str">
        <f>IF(ISBLANK('申込書（個人種目）'!AE56),"",'申込書（個人種目）'!AE56)</f>
        <v/>
      </c>
      <c r="N51" s="69" t="str">
        <f t="shared" si="2"/>
        <v/>
      </c>
      <c r="O51" s="69" t="str">
        <f t="shared" si="0"/>
        <v/>
      </c>
      <c r="P51" s="69"/>
      <c r="Q51" s="70" t="str">
        <f t="shared" si="3"/>
        <v/>
      </c>
      <c r="R51" s="70" t="str">
        <f t="shared" si="1"/>
        <v/>
      </c>
      <c r="S51" s="70"/>
    </row>
    <row r="52" spans="1:19">
      <c r="A52" s="16">
        <v>51</v>
      </c>
      <c r="B52" s="16" t="str">
        <f>'申込書（個人種目）'!R87</f>
        <v/>
      </c>
      <c r="C52" s="16" t="str">
        <f>'申込書（個人種目）'!X87</f>
        <v xml:space="preserve"> </v>
      </c>
      <c r="D52" s="16" t="str">
        <f>'申込書（個人種目）'!Y87</f>
        <v/>
      </c>
      <c r="E52" s="16" t="str">
        <f>'申込書（個人種目）'!Z87</f>
        <v/>
      </c>
      <c r="F52" s="16" t="str">
        <f>'申込書（個人種目）'!AA87</f>
        <v/>
      </c>
      <c r="G52" s="25" t="str">
        <f>'申込書（個人種目）'!AB87</f>
        <v/>
      </c>
      <c r="H52" s="25" t="str">
        <f>'申込書（個人種目）'!AC87</f>
        <v/>
      </c>
      <c r="I52" s="25" t="str">
        <f>'申込書（個人種目）'!AD87</f>
        <v/>
      </c>
      <c r="J52" s="16" t="str">
        <f>IF(ISBLANK('申込書（個人種目）'!AE57),"",'申込書（個人種目）'!AE57)</f>
        <v/>
      </c>
      <c r="N52" s="69" t="str">
        <f t="shared" si="2"/>
        <v/>
      </c>
      <c r="O52" s="69" t="str">
        <f t="shared" si="0"/>
        <v/>
      </c>
      <c r="P52" s="69"/>
      <c r="Q52" s="70" t="str">
        <f t="shared" si="3"/>
        <v/>
      </c>
      <c r="R52" s="70" t="str">
        <f t="shared" si="1"/>
        <v/>
      </c>
      <c r="S52" s="70"/>
    </row>
    <row r="53" spans="1:19">
      <c r="A53" s="16">
        <v>52</v>
      </c>
      <c r="B53" s="16" t="str">
        <f>'申込書（個人種目）'!R88</f>
        <v/>
      </c>
      <c r="C53" s="16" t="str">
        <f>'申込書（個人種目）'!X88</f>
        <v xml:space="preserve"> </v>
      </c>
      <c r="D53" s="16" t="str">
        <f>'申込書（個人種目）'!Y88</f>
        <v/>
      </c>
      <c r="E53" s="16" t="str">
        <f>'申込書（個人種目）'!Z88</f>
        <v/>
      </c>
      <c r="F53" s="16" t="str">
        <f>'申込書（個人種目）'!AA88</f>
        <v/>
      </c>
      <c r="G53" s="25" t="str">
        <f>'申込書（個人種目）'!AB88</f>
        <v/>
      </c>
      <c r="H53" s="25" t="str">
        <f>'申込書（個人種目）'!AC88</f>
        <v/>
      </c>
      <c r="I53" s="25" t="str">
        <f>'申込書（個人種目）'!AD88</f>
        <v/>
      </c>
      <c r="J53" s="16" t="str">
        <f>IF(ISBLANK('申込書（個人種目）'!AE58),"",'申込書（個人種目）'!AE58)</f>
        <v/>
      </c>
      <c r="N53" s="69" t="str">
        <f t="shared" si="2"/>
        <v/>
      </c>
      <c r="O53" s="69" t="str">
        <f t="shared" si="0"/>
        <v/>
      </c>
      <c r="P53" s="69"/>
      <c r="Q53" s="70" t="str">
        <f t="shared" si="3"/>
        <v/>
      </c>
      <c r="R53" s="70" t="str">
        <f t="shared" si="1"/>
        <v/>
      </c>
      <c r="S53" s="70"/>
    </row>
    <row r="54" spans="1:19">
      <c r="A54" s="16">
        <v>53</v>
      </c>
      <c r="B54" s="16" t="str">
        <f>'申込書（個人種目）'!R89</f>
        <v/>
      </c>
      <c r="C54" s="16" t="str">
        <f>'申込書（個人種目）'!X89</f>
        <v xml:space="preserve"> </v>
      </c>
      <c r="D54" s="16" t="str">
        <f>'申込書（個人種目）'!Y89</f>
        <v/>
      </c>
      <c r="E54" s="16" t="str">
        <f>'申込書（個人種目）'!Z89</f>
        <v/>
      </c>
      <c r="F54" s="16" t="str">
        <f>'申込書（個人種目）'!AA89</f>
        <v/>
      </c>
      <c r="G54" s="25" t="str">
        <f>'申込書（個人種目）'!AB89</f>
        <v/>
      </c>
      <c r="H54" s="25" t="str">
        <f>'申込書（個人種目）'!AC89</f>
        <v/>
      </c>
      <c r="I54" s="25" t="str">
        <f>'申込書（個人種目）'!AD89</f>
        <v/>
      </c>
      <c r="J54" s="16" t="str">
        <f>IF(ISBLANK('申込書（個人種目）'!AE59),"",'申込書（個人種目）'!AE59)</f>
        <v/>
      </c>
      <c r="N54" s="69" t="str">
        <f t="shared" si="2"/>
        <v/>
      </c>
      <c r="O54" s="69" t="str">
        <f t="shared" si="0"/>
        <v/>
      </c>
      <c r="P54" s="69"/>
      <c r="Q54" s="70" t="str">
        <f t="shared" si="3"/>
        <v/>
      </c>
      <c r="R54" s="70" t="str">
        <f t="shared" si="1"/>
        <v/>
      </c>
      <c r="S54" s="70"/>
    </row>
    <row r="55" spans="1:19">
      <c r="A55" s="16">
        <v>54</v>
      </c>
      <c r="B55" s="16" t="str">
        <f>'申込書（個人種目）'!R90</f>
        <v/>
      </c>
      <c r="C55" s="16" t="str">
        <f>'申込書（個人種目）'!X90</f>
        <v xml:space="preserve"> </v>
      </c>
      <c r="D55" s="16" t="str">
        <f>'申込書（個人種目）'!Y90</f>
        <v/>
      </c>
      <c r="E55" s="16" t="str">
        <f>'申込書（個人種目）'!Z90</f>
        <v/>
      </c>
      <c r="F55" s="16" t="str">
        <f>'申込書（個人種目）'!AA90</f>
        <v/>
      </c>
      <c r="G55" s="25" t="str">
        <f>'申込書（個人種目）'!AB90</f>
        <v/>
      </c>
      <c r="H55" s="25" t="str">
        <f>'申込書（個人種目）'!AC90</f>
        <v/>
      </c>
      <c r="I55" s="25" t="str">
        <f>'申込書（個人種目）'!AD90</f>
        <v/>
      </c>
      <c r="J55" s="16" t="str">
        <f>IF(ISBLANK('申込書（個人種目）'!AE60),"",'申込書（個人種目）'!AE60)</f>
        <v/>
      </c>
      <c r="N55" s="69" t="str">
        <f t="shared" si="2"/>
        <v/>
      </c>
      <c r="O55" s="69" t="str">
        <f t="shared" si="0"/>
        <v/>
      </c>
      <c r="P55" s="69"/>
      <c r="Q55" s="70" t="str">
        <f t="shared" si="3"/>
        <v/>
      </c>
      <c r="R55" s="70" t="str">
        <f t="shared" si="1"/>
        <v/>
      </c>
      <c r="S55" s="70"/>
    </row>
    <row r="56" spans="1:19">
      <c r="A56" s="16">
        <v>55</v>
      </c>
      <c r="B56" s="16" t="str">
        <f>'申込書（個人種目）'!R91</f>
        <v/>
      </c>
      <c r="C56" s="16" t="str">
        <f>'申込書（個人種目）'!X91</f>
        <v xml:space="preserve"> </v>
      </c>
      <c r="D56" s="16" t="str">
        <f>'申込書（個人種目）'!Y91</f>
        <v/>
      </c>
      <c r="E56" s="16" t="str">
        <f>'申込書（個人種目）'!Z91</f>
        <v/>
      </c>
      <c r="F56" s="16" t="str">
        <f>'申込書（個人種目）'!AA91</f>
        <v/>
      </c>
      <c r="G56" s="25" t="str">
        <f>'申込書（個人種目）'!AB91</f>
        <v/>
      </c>
      <c r="H56" s="25" t="str">
        <f>'申込書（個人種目）'!AC91</f>
        <v/>
      </c>
      <c r="I56" s="25" t="str">
        <f>'申込書（個人種目）'!AD91</f>
        <v/>
      </c>
      <c r="J56" s="16" t="str">
        <f>IF(ISBLANK('申込書（個人種目）'!AE61),"",'申込書（個人種目）'!AE61)</f>
        <v/>
      </c>
      <c r="N56" s="69" t="str">
        <f t="shared" si="2"/>
        <v/>
      </c>
      <c r="O56" s="69" t="str">
        <f t="shared" si="0"/>
        <v/>
      </c>
      <c r="P56" s="69"/>
      <c r="Q56" s="70" t="str">
        <f t="shared" si="3"/>
        <v/>
      </c>
      <c r="R56" s="70" t="str">
        <f t="shared" si="1"/>
        <v/>
      </c>
      <c r="S56" s="70"/>
    </row>
    <row r="57" spans="1:19">
      <c r="A57" s="16">
        <v>56</v>
      </c>
      <c r="B57" s="16" t="str">
        <f>'申込書（個人種目）'!R92</f>
        <v/>
      </c>
      <c r="C57" s="16" t="str">
        <f>'申込書（個人種目）'!X92</f>
        <v xml:space="preserve"> </v>
      </c>
      <c r="D57" s="16" t="str">
        <f>'申込書（個人種目）'!Y92</f>
        <v/>
      </c>
      <c r="E57" s="16" t="str">
        <f>'申込書（個人種目）'!Z92</f>
        <v/>
      </c>
      <c r="F57" s="16" t="str">
        <f>'申込書（個人種目）'!AA92</f>
        <v/>
      </c>
      <c r="G57" s="25" t="str">
        <f>'申込書（個人種目）'!AB92</f>
        <v/>
      </c>
      <c r="H57" s="25" t="str">
        <f>'申込書（個人種目）'!AC92</f>
        <v/>
      </c>
      <c r="I57" s="25" t="str">
        <f>'申込書（個人種目）'!AD92</f>
        <v/>
      </c>
      <c r="J57" s="16" t="str">
        <f>IF(ISBLANK('申込書（個人種目）'!AE62),"",'申込書（個人種目）'!AE62)</f>
        <v/>
      </c>
      <c r="N57" s="69" t="str">
        <f t="shared" si="2"/>
        <v/>
      </c>
      <c r="O57" s="69" t="str">
        <f t="shared" si="0"/>
        <v/>
      </c>
      <c r="P57" s="69"/>
      <c r="Q57" s="70" t="str">
        <f t="shared" si="3"/>
        <v/>
      </c>
      <c r="R57" s="70" t="str">
        <f t="shared" si="1"/>
        <v/>
      </c>
      <c r="S57" s="70"/>
    </row>
    <row r="58" spans="1:19">
      <c r="A58" s="16">
        <v>57</v>
      </c>
      <c r="B58" s="16" t="str">
        <f>'申込書（個人種目）'!R93</f>
        <v/>
      </c>
      <c r="C58" s="16" t="str">
        <f>'申込書（個人種目）'!X93</f>
        <v xml:space="preserve"> </v>
      </c>
      <c r="D58" s="16" t="str">
        <f>'申込書（個人種目）'!Y93</f>
        <v/>
      </c>
      <c r="E58" s="16" t="str">
        <f>'申込書（個人種目）'!Z93</f>
        <v/>
      </c>
      <c r="F58" s="16" t="str">
        <f>'申込書（個人種目）'!AA93</f>
        <v/>
      </c>
      <c r="G58" s="25" t="str">
        <f>'申込書（個人種目）'!AB93</f>
        <v/>
      </c>
      <c r="H58" s="25" t="str">
        <f>'申込書（個人種目）'!AC93</f>
        <v/>
      </c>
      <c r="I58" s="25" t="str">
        <f>'申込書（個人種目）'!AD93</f>
        <v/>
      </c>
      <c r="J58" s="16" t="str">
        <f>IF(ISBLANK('申込書（個人種目）'!AE63),"",'申込書（個人種目）'!AE63)</f>
        <v/>
      </c>
      <c r="N58" s="69" t="str">
        <f t="shared" si="2"/>
        <v/>
      </c>
      <c r="O58" s="69" t="str">
        <f t="shared" si="0"/>
        <v/>
      </c>
      <c r="P58" s="69"/>
      <c r="Q58" s="70" t="str">
        <f t="shared" si="3"/>
        <v/>
      </c>
      <c r="R58" s="70" t="str">
        <f t="shared" si="1"/>
        <v/>
      </c>
      <c r="S58" s="70"/>
    </row>
    <row r="59" spans="1:19">
      <c r="A59" s="16">
        <v>58</v>
      </c>
      <c r="B59" s="16" t="str">
        <f>'申込書（個人種目）'!R94</f>
        <v/>
      </c>
      <c r="C59" s="16" t="str">
        <f>'申込書（個人種目）'!X94</f>
        <v xml:space="preserve"> </v>
      </c>
      <c r="D59" s="16" t="str">
        <f>'申込書（個人種目）'!Y94</f>
        <v/>
      </c>
      <c r="E59" s="16" t="str">
        <f>'申込書（個人種目）'!Z94</f>
        <v/>
      </c>
      <c r="F59" s="16" t="str">
        <f>'申込書（個人種目）'!AA94</f>
        <v/>
      </c>
      <c r="G59" s="25" t="str">
        <f>'申込書（個人種目）'!AB94</f>
        <v/>
      </c>
      <c r="H59" s="25" t="str">
        <f>'申込書（個人種目）'!AC94</f>
        <v/>
      </c>
      <c r="I59" s="25" t="str">
        <f>'申込書（個人種目）'!AD94</f>
        <v/>
      </c>
      <c r="J59" s="16" t="str">
        <f>IF(ISBLANK('申込書（個人種目）'!AE64),"",'申込書（個人種目）'!AE64)</f>
        <v/>
      </c>
      <c r="N59" s="69" t="str">
        <f t="shared" si="2"/>
        <v/>
      </c>
      <c r="O59" s="69" t="str">
        <f t="shared" si="0"/>
        <v/>
      </c>
      <c r="P59" s="69"/>
      <c r="Q59" s="70" t="str">
        <f t="shared" si="3"/>
        <v/>
      </c>
      <c r="R59" s="70" t="str">
        <f t="shared" si="1"/>
        <v/>
      </c>
      <c r="S59" s="70"/>
    </row>
    <row r="60" spans="1:19">
      <c r="A60" s="16">
        <v>59</v>
      </c>
      <c r="B60" s="16" t="str">
        <f>'申込書（個人種目）'!R95</f>
        <v/>
      </c>
      <c r="C60" s="16" t="str">
        <f>'申込書（個人種目）'!X95</f>
        <v xml:space="preserve"> </v>
      </c>
      <c r="D60" s="16" t="str">
        <f>'申込書（個人種目）'!Y95</f>
        <v/>
      </c>
      <c r="E60" s="16" t="str">
        <f>'申込書（個人種目）'!Z95</f>
        <v/>
      </c>
      <c r="F60" s="16" t="str">
        <f>'申込書（個人種目）'!AA95</f>
        <v/>
      </c>
      <c r="G60" s="25" t="str">
        <f>'申込書（個人種目）'!AB95</f>
        <v/>
      </c>
      <c r="H60" s="25" t="str">
        <f>'申込書（個人種目）'!AC95</f>
        <v/>
      </c>
      <c r="I60" s="25" t="str">
        <f>'申込書（個人種目）'!AD95</f>
        <v/>
      </c>
      <c r="J60" s="16" t="str">
        <f>IF(ISBLANK('申込書（個人種目）'!AE65),"",'申込書（個人種目）'!AE65)</f>
        <v/>
      </c>
      <c r="N60" s="69" t="str">
        <f t="shared" si="2"/>
        <v/>
      </c>
      <c r="O60" s="69" t="str">
        <f t="shared" si="0"/>
        <v/>
      </c>
      <c r="P60" s="69"/>
      <c r="Q60" s="70" t="str">
        <f t="shared" si="3"/>
        <v/>
      </c>
      <c r="R60" s="70" t="str">
        <f t="shared" si="1"/>
        <v/>
      </c>
      <c r="S60" s="70"/>
    </row>
    <row r="61" spans="1:19">
      <c r="A61" s="16">
        <v>60</v>
      </c>
      <c r="B61" s="16" t="str">
        <f>'申込書（個人種目）'!R96</f>
        <v/>
      </c>
      <c r="C61" s="16" t="str">
        <f>'申込書（個人種目）'!X96</f>
        <v xml:space="preserve"> </v>
      </c>
      <c r="D61" s="16" t="str">
        <f>'申込書（個人種目）'!Y96</f>
        <v/>
      </c>
      <c r="E61" s="16" t="str">
        <f>'申込書（個人種目）'!Z96</f>
        <v/>
      </c>
      <c r="F61" s="16" t="str">
        <f>'申込書（個人種目）'!AA96</f>
        <v/>
      </c>
      <c r="G61" s="25" t="str">
        <f>'申込書（個人種目）'!AB96</f>
        <v/>
      </c>
      <c r="H61" s="25" t="str">
        <f>'申込書（個人種目）'!AC96</f>
        <v/>
      </c>
      <c r="I61" s="25" t="str">
        <f>'申込書（個人種目）'!AD96</f>
        <v/>
      </c>
      <c r="J61" s="16" t="str">
        <f>IF(ISBLANK('申込書（個人種目）'!AE66),"",'申込書（個人種目）'!AE66)</f>
        <v/>
      </c>
      <c r="N61" s="69" t="str">
        <f t="shared" si="2"/>
        <v/>
      </c>
      <c r="O61" s="69" t="str">
        <f t="shared" si="0"/>
        <v/>
      </c>
      <c r="P61" s="69"/>
      <c r="Q61" s="70" t="str">
        <f t="shared" si="3"/>
        <v/>
      </c>
      <c r="R61" s="70" t="str">
        <f t="shared" si="1"/>
        <v/>
      </c>
      <c r="S61" s="70"/>
    </row>
    <row r="62" spans="1:19">
      <c r="A62" s="16">
        <v>61</v>
      </c>
      <c r="B62" s="16" t="str">
        <f>'申込書（個人種目）'!R97</f>
        <v/>
      </c>
      <c r="C62" s="16" t="str">
        <f>'申込書（個人種目）'!X97</f>
        <v xml:space="preserve"> </v>
      </c>
      <c r="D62" s="16" t="str">
        <f>'申込書（個人種目）'!Y97</f>
        <v/>
      </c>
      <c r="E62" s="16" t="str">
        <f>'申込書（個人種目）'!Z97</f>
        <v/>
      </c>
      <c r="F62" s="16" t="str">
        <f>'申込書（個人種目）'!AA97</f>
        <v/>
      </c>
      <c r="G62" s="25" t="str">
        <f>'申込書（個人種目）'!AB97</f>
        <v/>
      </c>
      <c r="H62" s="25" t="str">
        <f>'申込書（個人種目）'!AC97</f>
        <v/>
      </c>
      <c r="I62" s="25" t="str">
        <f>'申込書（個人種目）'!AD97</f>
        <v/>
      </c>
      <c r="J62" s="16" t="str">
        <f>IF(ISBLANK('申込書（個人種目）'!AE67),"",'申込書（個人種目）'!AE67)</f>
        <v/>
      </c>
      <c r="N62" s="69" t="str">
        <f t="shared" si="2"/>
        <v/>
      </c>
      <c r="O62" s="69" t="str">
        <f t="shared" si="0"/>
        <v/>
      </c>
      <c r="P62" s="69"/>
      <c r="Q62" s="70" t="str">
        <f t="shared" si="3"/>
        <v/>
      </c>
      <c r="R62" s="70" t="str">
        <f t="shared" si="1"/>
        <v/>
      </c>
      <c r="S62" s="70"/>
    </row>
    <row r="63" spans="1:19">
      <c r="A63" s="16">
        <v>62</v>
      </c>
      <c r="B63" s="16" t="str">
        <f>'申込書（個人種目）'!R98</f>
        <v/>
      </c>
      <c r="C63" s="16" t="str">
        <f>'申込書（個人種目）'!X98</f>
        <v xml:space="preserve"> </v>
      </c>
      <c r="D63" s="16" t="str">
        <f>'申込書（個人種目）'!Y98</f>
        <v/>
      </c>
      <c r="E63" s="16" t="str">
        <f>'申込書（個人種目）'!Z98</f>
        <v/>
      </c>
      <c r="F63" s="16" t="str">
        <f>'申込書（個人種目）'!AA98</f>
        <v/>
      </c>
      <c r="G63" s="25" t="str">
        <f>'申込書（個人種目）'!AB98</f>
        <v/>
      </c>
      <c r="H63" s="25" t="str">
        <f>'申込書（個人種目）'!AC98</f>
        <v/>
      </c>
      <c r="I63" s="25" t="str">
        <f>'申込書（個人種目）'!AD98</f>
        <v/>
      </c>
      <c r="J63" s="16" t="str">
        <f>IF(ISBLANK('申込書（個人種目）'!AE68),"",'申込書（個人種目）'!AE68)</f>
        <v/>
      </c>
      <c r="N63" s="69" t="str">
        <f t="shared" si="2"/>
        <v/>
      </c>
      <c r="O63" s="69" t="str">
        <f t="shared" si="0"/>
        <v/>
      </c>
      <c r="P63" s="69"/>
      <c r="Q63" s="70" t="str">
        <f t="shared" si="3"/>
        <v/>
      </c>
      <c r="R63" s="70" t="str">
        <f t="shared" si="1"/>
        <v/>
      </c>
      <c r="S63" s="70"/>
    </row>
    <row r="64" spans="1:19">
      <c r="A64" s="16">
        <v>63</v>
      </c>
      <c r="B64" s="16" t="str">
        <f>'申込書（個人種目）'!R99</f>
        <v/>
      </c>
      <c r="C64" s="16" t="str">
        <f>'申込書（個人種目）'!X99</f>
        <v xml:space="preserve"> </v>
      </c>
      <c r="D64" s="16" t="str">
        <f>'申込書（個人種目）'!Y99</f>
        <v/>
      </c>
      <c r="E64" s="16" t="str">
        <f>'申込書（個人種目）'!Z99</f>
        <v/>
      </c>
      <c r="F64" s="16" t="str">
        <f>'申込書（個人種目）'!AA99</f>
        <v/>
      </c>
      <c r="G64" s="25" t="str">
        <f>'申込書（個人種目）'!AB99</f>
        <v/>
      </c>
      <c r="H64" s="25" t="str">
        <f>'申込書（個人種目）'!AC99</f>
        <v/>
      </c>
      <c r="I64" s="25" t="str">
        <f>'申込書（個人種目）'!AD99</f>
        <v/>
      </c>
      <c r="J64" s="16" t="str">
        <f>IF(ISBLANK('申込書（個人種目）'!AE69),"",'申込書（個人種目）'!AE69)</f>
        <v/>
      </c>
      <c r="N64" s="69" t="str">
        <f t="shared" si="2"/>
        <v/>
      </c>
      <c r="O64" s="69" t="str">
        <f t="shared" si="0"/>
        <v/>
      </c>
      <c r="P64" s="69"/>
      <c r="Q64" s="70" t="str">
        <f t="shared" si="3"/>
        <v/>
      </c>
      <c r="R64" s="70" t="str">
        <f t="shared" si="1"/>
        <v/>
      </c>
      <c r="S64" s="70"/>
    </row>
    <row r="65" spans="1:19">
      <c r="A65" s="16">
        <v>64</v>
      </c>
      <c r="B65" s="16" t="str">
        <f>'申込書（個人種目）'!R100</f>
        <v/>
      </c>
      <c r="C65" s="16" t="str">
        <f>'申込書（個人種目）'!X100</f>
        <v xml:space="preserve"> </v>
      </c>
      <c r="D65" s="16" t="str">
        <f>'申込書（個人種目）'!Y100</f>
        <v/>
      </c>
      <c r="E65" s="16" t="str">
        <f>'申込書（個人種目）'!Z100</f>
        <v/>
      </c>
      <c r="F65" s="16" t="str">
        <f>'申込書（個人種目）'!AA100</f>
        <v/>
      </c>
      <c r="G65" s="25" t="str">
        <f>'申込書（個人種目）'!AB100</f>
        <v/>
      </c>
      <c r="H65" s="25" t="str">
        <f>'申込書（個人種目）'!AC100</f>
        <v/>
      </c>
      <c r="I65" s="25" t="str">
        <f>'申込書（個人種目）'!AD100</f>
        <v/>
      </c>
      <c r="J65" s="16" t="str">
        <f>IF(ISBLANK('申込書（個人種目）'!AE70),"",'申込書（個人種目）'!AE70)</f>
        <v/>
      </c>
      <c r="N65" s="69" t="str">
        <f t="shared" si="2"/>
        <v/>
      </c>
      <c r="O65" s="69" t="str">
        <f t="shared" si="0"/>
        <v/>
      </c>
      <c r="P65" s="69"/>
      <c r="Q65" s="70" t="str">
        <f t="shared" si="3"/>
        <v/>
      </c>
      <c r="R65" s="70" t="str">
        <f t="shared" si="1"/>
        <v/>
      </c>
      <c r="S65" s="70"/>
    </row>
    <row r="66" spans="1:19">
      <c r="A66" s="16">
        <v>65</v>
      </c>
      <c r="B66" s="16" t="str">
        <f>'申込書（個人種目）'!R101</f>
        <v/>
      </c>
      <c r="C66" s="16" t="str">
        <f>'申込書（個人種目）'!X101</f>
        <v xml:space="preserve"> </v>
      </c>
      <c r="D66" s="16" t="str">
        <f>'申込書（個人種目）'!Y101</f>
        <v/>
      </c>
      <c r="E66" s="16" t="str">
        <f>'申込書（個人種目）'!Z101</f>
        <v/>
      </c>
      <c r="F66" s="16" t="str">
        <f>'申込書（個人種目）'!AA101</f>
        <v/>
      </c>
      <c r="G66" s="25" t="str">
        <f>'申込書（個人種目）'!AB101</f>
        <v/>
      </c>
      <c r="H66" s="25" t="str">
        <f>'申込書（個人種目）'!AC101</f>
        <v/>
      </c>
      <c r="I66" s="25" t="str">
        <f>'申込書（個人種目）'!AD101</f>
        <v/>
      </c>
      <c r="J66" s="16" t="str">
        <f>IF(ISBLANK('申込書（個人種目）'!AE71),"",'申込書（個人種目）'!AE71)</f>
        <v/>
      </c>
      <c r="N66" s="69" t="str">
        <f t="shared" si="2"/>
        <v/>
      </c>
      <c r="O66" s="69" t="str">
        <f t="shared" ref="O66:O101" si="4">IF(N66="","",1/COUNTIF($N$2:$N$101,N66))</f>
        <v/>
      </c>
      <c r="P66" s="69"/>
      <c r="Q66" s="70" t="str">
        <f t="shared" si="3"/>
        <v/>
      </c>
      <c r="R66" s="70" t="str">
        <f t="shared" ref="R66:R101" si="5">IF(Q66="","",1/COUNTIF($Q$2:$Q$101,Q66))</f>
        <v/>
      </c>
      <c r="S66" s="70"/>
    </row>
    <row r="67" spans="1:19">
      <c r="A67" s="16">
        <v>66</v>
      </c>
      <c r="B67" s="16" t="str">
        <f>'申込書（個人種目）'!R102</f>
        <v/>
      </c>
      <c r="C67" s="16" t="str">
        <f>'申込書（個人種目）'!X102</f>
        <v xml:space="preserve"> </v>
      </c>
      <c r="D67" s="16" t="str">
        <f>'申込書（個人種目）'!Y102</f>
        <v/>
      </c>
      <c r="E67" s="16" t="str">
        <f>'申込書（個人種目）'!Z102</f>
        <v/>
      </c>
      <c r="F67" s="16" t="str">
        <f>'申込書（個人種目）'!AA102</f>
        <v/>
      </c>
      <c r="G67" s="25" t="str">
        <f>'申込書（個人種目）'!AB102</f>
        <v/>
      </c>
      <c r="H67" s="25" t="str">
        <f>'申込書（個人種目）'!AC102</f>
        <v/>
      </c>
      <c r="I67" s="25" t="str">
        <f>'申込書（個人種目）'!AD102</f>
        <v/>
      </c>
      <c r="J67" s="16" t="str">
        <f>IF(ISBLANK('申込書（個人種目）'!AE72),"",'申込書（個人種目）'!AE72)</f>
        <v/>
      </c>
      <c r="N67" s="69" t="str">
        <f t="shared" ref="N67:N101" si="6">IF(B67="","",IF(B67&lt;200000000,B67,""))</f>
        <v/>
      </c>
      <c r="O67" s="69" t="str">
        <f t="shared" si="4"/>
        <v/>
      </c>
      <c r="P67" s="69"/>
      <c r="Q67" s="70" t="str">
        <f t="shared" ref="Q67:Q101" si="7">IF(B67="","",IF(B67&gt;200000000,B67,""))</f>
        <v/>
      </c>
      <c r="R67" s="70" t="str">
        <f t="shared" si="5"/>
        <v/>
      </c>
      <c r="S67" s="70"/>
    </row>
    <row r="68" spans="1:19">
      <c r="A68" s="16">
        <v>67</v>
      </c>
      <c r="B68" s="16" t="str">
        <f>'申込書（個人種目）'!R103</f>
        <v/>
      </c>
      <c r="C68" s="16" t="str">
        <f>'申込書（個人種目）'!X103</f>
        <v xml:space="preserve"> </v>
      </c>
      <c r="D68" s="16" t="str">
        <f>'申込書（個人種目）'!Y103</f>
        <v/>
      </c>
      <c r="E68" s="16" t="str">
        <f>'申込書（個人種目）'!Z103</f>
        <v/>
      </c>
      <c r="F68" s="16" t="str">
        <f>'申込書（個人種目）'!AA103</f>
        <v/>
      </c>
      <c r="G68" s="25" t="str">
        <f>'申込書（個人種目）'!AB103</f>
        <v/>
      </c>
      <c r="H68" s="25" t="str">
        <f>'申込書（個人種目）'!AC103</f>
        <v/>
      </c>
      <c r="I68" s="25" t="str">
        <f>'申込書（個人種目）'!AD103</f>
        <v/>
      </c>
      <c r="J68" s="16" t="str">
        <f>IF(ISBLANK('申込書（個人種目）'!AE73),"",'申込書（個人種目）'!AE73)</f>
        <v/>
      </c>
      <c r="N68" s="69" t="str">
        <f t="shared" si="6"/>
        <v/>
      </c>
      <c r="O68" s="69" t="str">
        <f t="shared" si="4"/>
        <v/>
      </c>
      <c r="P68" s="69"/>
      <c r="Q68" s="70" t="str">
        <f t="shared" si="7"/>
        <v/>
      </c>
      <c r="R68" s="70" t="str">
        <f t="shared" si="5"/>
        <v/>
      </c>
      <c r="S68" s="70"/>
    </row>
    <row r="69" spans="1:19">
      <c r="A69" s="16">
        <v>68</v>
      </c>
      <c r="B69" s="16" t="str">
        <f>'申込書（個人種目）'!R104</f>
        <v/>
      </c>
      <c r="C69" s="16" t="str">
        <f>'申込書（個人種目）'!X104</f>
        <v xml:space="preserve"> </v>
      </c>
      <c r="D69" s="16" t="str">
        <f>'申込書（個人種目）'!Y104</f>
        <v/>
      </c>
      <c r="E69" s="16" t="str">
        <f>'申込書（個人種目）'!Z104</f>
        <v/>
      </c>
      <c r="F69" s="16" t="str">
        <f>'申込書（個人種目）'!AA104</f>
        <v/>
      </c>
      <c r="G69" s="25" t="str">
        <f>'申込書（個人種目）'!AB104</f>
        <v/>
      </c>
      <c r="H69" s="25" t="str">
        <f>'申込書（個人種目）'!AC104</f>
        <v/>
      </c>
      <c r="I69" s="25" t="str">
        <f>'申込書（個人種目）'!AD104</f>
        <v/>
      </c>
      <c r="J69" s="16" t="str">
        <f>IF(ISBLANK('申込書（個人種目）'!AE74),"",'申込書（個人種目）'!AE74)</f>
        <v/>
      </c>
      <c r="N69" s="69" t="str">
        <f t="shared" si="6"/>
        <v/>
      </c>
      <c r="O69" s="69" t="str">
        <f t="shared" si="4"/>
        <v/>
      </c>
      <c r="P69" s="69"/>
      <c r="Q69" s="70" t="str">
        <f t="shared" si="7"/>
        <v/>
      </c>
      <c r="R69" s="70" t="str">
        <f t="shared" si="5"/>
        <v/>
      </c>
      <c r="S69" s="70"/>
    </row>
    <row r="70" spans="1:19">
      <c r="A70" s="16">
        <v>69</v>
      </c>
      <c r="B70" s="16" t="str">
        <f>'申込書（個人種目）'!R105</f>
        <v/>
      </c>
      <c r="C70" s="16" t="str">
        <f>'申込書（個人種目）'!X105</f>
        <v xml:space="preserve"> </v>
      </c>
      <c r="D70" s="16" t="str">
        <f>'申込書（個人種目）'!Y105</f>
        <v/>
      </c>
      <c r="E70" s="16" t="str">
        <f>'申込書（個人種目）'!Z105</f>
        <v/>
      </c>
      <c r="F70" s="16" t="str">
        <f>'申込書（個人種目）'!AA105</f>
        <v/>
      </c>
      <c r="G70" s="25" t="str">
        <f>'申込書（個人種目）'!AB105</f>
        <v/>
      </c>
      <c r="H70" s="25" t="str">
        <f>'申込書（個人種目）'!AC105</f>
        <v/>
      </c>
      <c r="I70" s="25" t="str">
        <f>'申込書（個人種目）'!AD105</f>
        <v/>
      </c>
      <c r="J70" s="16" t="str">
        <f>IF(ISBLANK('申込書（個人種目）'!AE75),"",'申込書（個人種目）'!AE75)</f>
        <v/>
      </c>
      <c r="N70" s="69" t="str">
        <f t="shared" si="6"/>
        <v/>
      </c>
      <c r="O70" s="69" t="str">
        <f t="shared" si="4"/>
        <v/>
      </c>
      <c r="P70" s="69"/>
      <c r="Q70" s="70" t="str">
        <f t="shared" si="7"/>
        <v/>
      </c>
      <c r="R70" s="70" t="str">
        <f t="shared" si="5"/>
        <v/>
      </c>
      <c r="S70" s="70"/>
    </row>
    <row r="71" spans="1:19">
      <c r="A71" s="16">
        <v>70</v>
      </c>
      <c r="B71" s="16" t="str">
        <f>'申込書（個人種目）'!R106</f>
        <v/>
      </c>
      <c r="C71" s="16" t="str">
        <f>'申込書（個人種目）'!X106</f>
        <v xml:space="preserve"> </v>
      </c>
      <c r="D71" s="16" t="str">
        <f>'申込書（個人種目）'!Y106</f>
        <v/>
      </c>
      <c r="E71" s="16" t="str">
        <f>'申込書（個人種目）'!Z106</f>
        <v/>
      </c>
      <c r="F71" s="16" t="str">
        <f>'申込書（個人種目）'!AA106</f>
        <v/>
      </c>
      <c r="G71" s="25" t="str">
        <f>'申込書（個人種目）'!AB106</f>
        <v/>
      </c>
      <c r="H71" s="25" t="str">
        <f>'申込書（個人種目）'!AC106</f>
        <v/>
      </c>
      <c r="I71" s="25" t="str">
        <f>'申込書（個人種目）'!AD106</f>
        <v/>
      </c>
      <c r="J71" s="16" t="str">
        <f>IF(ISBLANK('申込書（個人種目）'!AE76),"",'申込書（個人種目）'!AE76)</f>
        <v/>
      </c>
      <c r="N71" s="69" t="str">
        <f t="shared" si="6"/>
        <v/>
      </c>
      <c r="O71" s="69" t="str">
        <f t="shared" si="4"/>
        <v/>
      </c>
      <c r="P71" s="69"/>
      <c r="Q71" s="70" t="str">
        <f t="shared" si="7"/>
        <v/>
      </c>
      <c r="R71" s="70" t="str">
        <f t="shared" si="5"/>
        <v/>
      </c>
      <c r="S71" s="70"/>
    </row>
    <row r="72" spans="1:19">
      <c r="A72" s="16">
        <v>71</v>
      </c>
      <c r="B72" s="16" t="str">
        <f>'申込書（個人種目）'!R107</f>
        <v/>
      </c>
      <c r="C72" s="16" t="str">
        <f>'申込書（個人種目）'!X107</f>
        <v xml:space="preserve"> </v>
      </c>
      <c r="D72" s="16" t="str">
        <f>'申込書（個人種目）'!Y107</f>
        <v/>
      </c>
      <c r="E72" s="16" t="str">
        <f>'申込書（個人種目）'!Z107</f>
        <v/>
      </c>
      <c r="F72" s="16" t="str">
        <f>'申込書（個人種目）'!AA107</f>
        <v/>
      </c>
      <c r="G72" s="25" t="str">
        <f>'申込書（個人種目）'!AB107</f>
        <v/>
      </c>
      <c r="H72" s="25" t="str">
        <f>'申込書（個人種目）'!AC107</f>
        <v/>
      </c>
      <c r="I72" s="25" t="str">
        <f>'申込書（個人種目）'!AD107</f>
        <v/>
      </c>
      <c r="J72" s="16" t="str">
        <f>IF(ISBLANK('申込書（個人種目）'!AE77),"",'申込書（個人種目）'!AE77)</f>
        <v/>
      </c>
      <c r="N72" s="69" t="str">
        <f t="shared" si="6"/>
        <v/>
      </c>
      <c r="O72" s="69" t="str">
        <f t="shared" si="4"/>
        <v/>
      </c>
      <c r="P72" s="69"/>
      <c r="Q72" s="70" t="str">
        <f t="shared" si="7"/>
        <v/>
      </c>
      <c r="R72" s="70" t="str">
        <f t="shared" si="5"/>
        <v/>
      </c>
      <c r="S72" s="70"/>
    </row>
    <row r="73" spans="1:19">
      <c r="A73" s="16">
        <v>72</v>
      </c>
      <c r="B73" s="16" t="str">
        <f>'申込書（個人種目）'!R108</f>
        <v/>
      </c>
      <c r="C73" s="16" t="str">
        <f>'申込書（個人種目）'!X108</f>
        <v xml:space="preserve"> </v>
      </c>
      <c r="D73" s="16" t="str">
        <f>'申込書（個人種目）'!Y108</f>
        <v/>
      </c>
      <c r="E73" s="16" t="str">
        <f>'申込書（個人種目）'!Z108</f>
        <v/>
      </c>
      <c r="F73" s="16" t="str">
        <f>'申込書（個人種目）'!AA108</f>
        <v/>
      </c>
      <c r="G73" s="25" t="str">
        <f>'申込書（個人種目）'!AB108</f>
        <v/>
      </c>
      <c r="H73" s="25" t="str">
        <f>'申込書（個人種目）'!AC108</f>
        <v/>
      </c>
      <c r="I73" s="25" t="str">
        <f>'申込書（個人種目）'!AD108</f>
        <v/>
      </c>
      <c r="J73" s="16" t="str">
        <f>IF(ISBLANK('申込書（個人種目）'!AE78),"",'申込書（個人種目）'!AE78)</f>
        <v/>
      </c>
      <c r="N73" s="69" t="str">
        <f t="shared" si="6"/>
        <v/>
      </c>
      <c r="O73" s="69" t="str">
        <f t="shared" si="4"/>
        <v/>
      </c>
      <c r="P73" s="69"/>
      <c r="Q73" s="70" t="str">
        <f t="shared" si="7"/>
        <v/>
      </c>
      <c r="R73" s="70" t="str">
        <f t="shared" si="5"/>
        <v/>
      </c>
      <c r="S73" s="70"/>
    </row>
    <row r="74" spans="1:19">
      <c r="A74" s="16">
        <v>73</v>
      </c>
      <c r="B74" s="16" t="str">
        <f>'申込書（個人種目）'!R109</f>
        <v/>
      </c>
      <c r="C74" s="16" t="str">
        <f>'申込書（個人種目）'!X109</f>
        <v xml:space="preserve"> </v>
      </c>
      <c r="D74" s="16" t="str">
        <f>'申込書（個人種目）'!Y109</f>
        <v/>
      </c>
      <c r="E74" s="16" t="str">
        <f>'申込書（個人種目）'!Z109</f>
        <v/>
      </c>
      <c r="F74" s="16" t="str">
        <f>'申込書（個人種目）'!AA109</f>
        <v/>
      </c>
      <c r="G74" s="25" t="str">
        <f>'申込書（個人種目）'!AB109</f>
        <v/>
      </c>
      <c r="H74" s="25" t="str">
        <f>'申込書（個人種目）'!AC109</f>
        <v/>
      </c>
      <c r="I74" s="25" t="str">
        <f>'申込書（個人種目）'!AD109</f>
        <v/>
      </c>
      <c r="J74" s="16" t="str">
        <f>IF(ISBLANK('申込書（個人種目）'!AE79),"",'申込書（個人種目）'!AE79)</f>
        <v/>
      </c>
      <c r="N74" s="69" t="str">
        <f t="shared" si="6"/>
        <v/>
      </c>
      <c r="O74" s="69" t="str">
        <f t="shared" si="4"/>
        <v/>
      </c>
      <c r="P74" s="69"/>
      <c r="Q74" s="70" t="str">
        <f t="shared" si="7"/>
        <v/>
      </c>
      <c r="R74" s="70" t="str">
        <f t="shared" si="5"/>
        <v/>
      </c>
      <c r="S74" s="70"/>
    </row>
    <row r="75" spans="1:19">
      <c r="A75" s="16">
        <v>74</v>
      </c>
      <c r="B75" s="16" t="str">
        <f>'申込書（個人種目）'!R110</f>
        <v/>
      </c>
      <c r="C75" s="16" t="str">
        <f>'申込書（個人種目）'!X110</f>
        <v xml:space="preserve"> </v>
      </c>
      <c r="D75" s="16" t="str">
        <f>'申込書（個人種目）'!Y110</f>
        <v/>
      </c>
      <c r="E75" s="16" t="str">
        <f>'申込書（個人種目）'!Z110</f>
        <v/>
      </c>
      <c r="F75" s="16" t="str">
        <f>'申込書（個人種目）'!AA110</f>
        <v/>
      </c>
      <c r="G75" s="25" t="str">
        <f>'申込書（個人種目）'!AB110</f>
        <v/>
      </c>
      <c r="H75" s="25" t="str">
        <f>'申込書（個人種目）'!AC110</f>
        <v/>
      </c>
      <c r="I75" s="25" t="str">
        <f>'申込書（個人種目）'!AD110</f>
        <v/>
      </c>
      <c r="J75" s="16" t="str">
        <f>IF(ISBLANK('申込書（個人種目）'!AE80),"",'申込書（個人種目）'!AE80)</f>
        <v/>
      </c>
      <c r="N75" s="69" t="str">
        <f t="shared" si="6"/>
        <v/>
      </c>
      <c r="O75" s="69" t="str">
        <f t="shared" si="4"/>
        <v/>
      </c>
      <c r="P75" s="69"/>
      <c r="Q75" s="70" t="str">
        <f t="shared" si="7"/>
        <v/>
      </c>
      <c r="R75" s="70" t="str">
        <f t="shared" si="5"/>
        <v/>
      </c>
      <c r="S75" s="70"/>
    </row>
    <row r="76" spans="1:19">
      <c r="A76" s="16">
        <v>75</v>
      </c>
      <c r="B76" s="16" t="str">
        <f>'申込書（個人種目）'!R111</f>
        <v/>
      </c>
      <c r="C76" s="16" t="str">
        <f>'申込書（個人種目）'!X111</f>
        <v xml:space="preserve"> </v>
      </c>
      <c r="D76" s="16" t="str">
        <f>'申込書（個人種目）'!Y111</f>
        <v/>
      </c>
      <c r="E76" s="16" t="str">
        <f>'申込書（個人種目）'!Z111</f>
        <v/>
      </c>
      <c r="F76" s="16" t="str">
        <f>'申込書（個人種目）'!AA111</f>
        <v/>
      </c>
      <c r="G76" s="25" t="str">
        <f>'申込書（個人種目）'!AB111</f>
        <v/>
      </c>
      <c r="H76" s="25" t="str">
        <f>'申込書（個人種目）'!AC111</f>
        <v/>
      </c>
      <c r="I76" s="25" t="str">
        <f>'申込書（個人種目）'!AD111</f>
        <v/>
      </c>
      <c r="J76" s="16" t="str">
        <f>IF(ISBLANK('申込書（個人種目）'!AE81),"",'申込書（個人種目）'!AE81)</f>
        <v/>
      </c>
      <c r="N76" s="69" t="str">
        <f t="shared" si="6"/>
        <v/>
      </c>
      <c r="O76" s="69" t="str">
        <f t="shared" si="4"/>
        <v/>
      </c>
      <c r="P76" s="69"/>
      <c r="Q76" s="70" t="str">
        <f t="shared" si="7"/>
        <v/>
      </c>
      <c r="R76" s="70" t="str">
        <f t="shared" si="5"/>
        <v/>
      </c>
      <c r="S76" s="70"/>
    </row>
    <row r="77" spans="1:19">
      <c r="A77" s="16">
        <v>76</v>
      </c>
      <c r="B77" s="16" t="str">
        <f>'申込書（個人種目）'!R127</f>
        <v/>
      </c>
      <c r="C77" s="16" t="str">
        <f>'申込書（個人種目）'!X127</f>
        <v xml:space="preserve"> </v>
      </c>
      <c r="D77" s="16" t="str">
        <f>'申込書（個人種目）'!Y127</f>
        <v/>
      </c>
      <c r="E77" s="16" t="str">
        <f>'申込書（個人種目）'!Z127</f>
        <v/>
      </c>
      <c r="F77" s="16" t="str">
        <f>'申込書（個人種目）'!AA127</f>
        <v/>
      </c>
      <c r="G77" s="25" t="str">
        <f>'申込書（個人種目）'!AB127</f>
        <v/>
      </c>
      <c r="H77" s="25" t="str">
        <f>'申込書（個人種目）'!AC127</f>
        <v/>
      </c>
      <c r="I77" s="25" t="str">
        <f>'申込書（個人種目）'!AD127</f>
        <v/>
      </c>
      <c r="J77" s="16" t="str">
        <f>IF(ISBLANK('申込書（個人種目）'!AE82),"",'申込書（個人種目）'!AE82)</f>
        <v/>
      </c>
      <c r="N77" s="69" t="str">
        <f t="shared" si="6"/>
        <v/>
      </c>
      <c r="O77" s="69" t="str">
        <f t="shared" si="4"/>
        <v/>
      </c>
      <c r="P77" s="69"/>
      <c r="Q77" s="70" t="str">
        <f t="shared" si="7"/>
        <v/>
      </c>
      <c r="R77" s="70" t="str">
        <f t="shared" si="5"/>
        <v/>
      </c>
      <c r="S77" s="70"/>
    </row>
    <row r="78" spans="1:19">
      <c r="A78" s="16">
        <v>77</v>
      </c>
      <c r="B78" s="16" t="str">
        <f>'申込書（個人種目）'!R128</f>
        <v/>
      </c>
      <c r="C78" s="16" t="str">
        <f>'申込書（個人種目）'!X128</f>
        <v xml:space="preserve"> </v>
      </c>
      <c r="D78" s="16" t="str">
        <f>'申込書（個人種目）'!Y128</f>
        <v/>
      </c>
      <c r="E78" s="16" t="str">
        <f>'申込書（個人種目）'!Z128</f>
        <v/>
      </c>
      <c r="F78" s="16" t="str">
        <f>'申込書（個人種目）'!AA128</f>
        <v/>
      </c>
      <c r="G78" s="25" t="str">
        <f>'申込書（個人種目）'!AB128</f>
        <v/>
      </c>
      <c r="H78" s="25" t="str">
        <f>'申込書（個人種目）'!AC128</f>
        <v/>
      </c>
      <c r="I78" s="25" t="str">
        <f>'申込書（個人種目）'!AD128</f>
        <v/>
      </c>
      <c r="J78" s="16" t="str">
        <f>IF(ISBLANK('申込書（個人種目）'!AE83),"",'申込書（個人種目）'!AE83)</f>
        <v/>
      </c>
      <c r="N78" s="69" t="str">
        <f t="shared" si="6"/>
        <v/>
      </c>
      <c r="O78" s="69" t="str">
        <f t="shared" si="4"/>
        <v/>
      </c>
      <c r="P78" s="69"/>
      <c r="Q78" s="70" t="str">
        <f t="shared" si="7"/>
        <v/>
      </c>
      <c r="R78" s="70" t="str">
        <f t="shared" si="5"/>
        <v/>
      </c>
      <c r="S78" s="70"/>
    </row>
    <row r="79" spans="1:19">
      <c r="A79" s="16">
        <v>78</v>
      </c>
      <c r="B79" s="16" t="str">
        <f>'申込書（個人種目）'!R129</f>
        <v/>
      </c>
      <c r="C79" s="16" t="str">
        <f>'申込書（個人種目）'!X129</f>
        <v xml:space="preserve"> </v>
      </c>
      <c r="D79" s="16" t="str">
        <f>'申込書（個人種目）'!Y129</f>
        <v/>
      </c>
      <c r="E79" s="16" t="str">
        <f>'申込書（個人種目）'!Z129</f>
        <v/>
      </c>
      <c r="F79" s="16" t="str">
        <f>'申込書（個人種目）'!AA129</f>
        <v/>
      </c>
      <c r="G79" s="25" t="str">
        <f>'申込書（個人種目）'!AB129</f>
        <v/>
      </c>
      <c r="H79" s="25" t="str">
        <f>'申込書（個人種目）'!AC129</f>
        <v/>
      </c>
      <c r="I79" s="25" t="str">
        <f>'申込書（個人種目）'!AD129</f>
        <v/>
      </c>
      <c r="J79" s="16" t="str">
        <f>IF(ISBLANK('申込書（個人種目）'!AE84),"",'申込書（個人種目）'!AE84)</f>
        <v/>
      </c>
      <c r="N79" s="69" t="str">
        <f t="shared" si="6"/>
        <v/>
      </c>
      <c r="O79" s="69" t="str">
        <f t="shared" si="4"/>
        <v/>
      </c>
      <c r="P79" s="69"/>
      <c r="Q79" s="70" t="str">
        <f t="shared" si="7"/>
        <v/>
      </c>
      <c r="R79" s="70" t="str">
        <f t="shared" si="5"/>
        <v/>
      </c>
      <c r="S79" s="70"/>
    </row>
    <row r="80" spans="1:19">
      <c r="A80" s="16">
        <v>79</v>
      </c>
      <c r="B80" s="16" t="str">
        <f>'申込書（個人種目）'!R130</f>
        <v/>
      </c>
      <c r="C80" s="16" t="str">
        <f>'申込書（個人種目）'!X130</f>
        <v xml:space="preserve"> </v>
      </c>
      <c r="D80" s="16" t="str">
        <f>'申込書（個人種目）'!Y130</f>
        <v/>
      </c>
      <c r="E80" s="16" t="str">
        <f>'申込書（個人種目）'!Z130</f>
        <v/>
      </c>
      <c r="F80" s="16" t="str">
        <f>'申込書（個人種目）'!AA130</f>
        <v/>
      </c>
      <c r="G80" s="25" t="str">
        <f>'申込書（個人種目）'!AB130</f>
        <v/>
      </c>
      <c r="H80" s="25" t="str">
        <f>'申込書（個人種目）'!AC130</f>
        <v/>
      </c>
      <c r="I80" s="25" t="str">
        <f>'申込書（個人種目）'!AD130</f>
        <v/>
      </c>
      <c r="J80" s="16" t="str">
        <f>IF(ISBLANK('申込書（個人種目）'!AE85),"",'申込書（個人種目）'!AE85)</f>
        <v/>
      </c>
      <c r="N80" s="69" t="str">
        <f t="shared" si="6"/>
        <v/>
      </c>
      <c r="O80" s="69" t="str">
        <f t="shared" si="4"/>
        <v/>
      </c>
      <c r="P80" s="69"/>
      <c r="Q80" s="70" t="str">
        <f t="shared" si="7"/>
        <v/>
      </c>
      <c r="R80" s="70" t="str">
        <f t="shared" si="5"/>
        <v/>
      </c>
      <c r="S80" s="70"/>
    </row>
    <row r="81" spans="1:19">
      <c r="A81" s="16">
        <v>80</v>
      </c>
      <c r="B81" s="16" t="str">
        <f>'申込書（個人種目）'!R131</f>
        <v/>
      </c>
      <c r="C81" s="16" t="str">
        <f>'申込書（個人種目）'!X131</f>
        <v xml:space="preserve"> </v>
      </c>
      <c r="D81" s="16" t="str">
        <f>'申込書（個人種目）'!Y131</f>
        <v/>
      </c>
      <c r="E81" s="16" t="str">
        <f>'申込書（個人種目）'!Z131</f>
        <v/>
      </c>
      <c r="F81" s="16" t="str">
        <f>'申込書（個人種目）'!AA131</f>
        <v/>
      </c>
      <c r="G81" s="25" t="str">
        <f>'申込書（個人種目）'!AB131</f>
        <v/>
      </c>
      <c r="H81" s="25" t="str">
        <f>'申込書（個人種目）'!AC131</f>
        <v/>
      </c>
      <c r="I81" s="25" t="str">
        <f>'申込書（個人種目）'!AD131</f>
        <v/>
      </c>
      <c r="J81" s="16" t="str">
        <f>IF(ISBLANK('申込書（個人種目）'!AE86),"",'申込書（個人種目）'!AE86)</f>
        <v/>
      </c>
      <c r="N81" s="69" t="str">
        <f t="shared" si="6"/>
        <v/>
      </c>
      <c r="O81" s="69" t="str">
        <f t="shared" si="4"/>
        <v/>
      </c>
      <c r="P81" s="69"/>
      <c r="Q81" s="70" t="str">
        <f t="shared" si="7"/>
        <v/>
      </c>
      <c r="R81" s="70" t="str">
        <f t="shared" si="5"/>
        <v/>
      </c>
      <c r="S81" s="70"/>
    </row>
    <row r="82" spans="1:19">
      <c r="A82" s="16">
        <v>81</v>
      </c>
      <c r="B82" s="16" t="str">
        <f>'申込書（個人種目）'!R132</f>
        <v/>
      </c>
      <c r="C82" s="16" t="str">
        <f>'申込書（個人種目）'!X132</f>
        <v xml:space="preserve"> </v>
      </c>
      <c r="D82" s="16" t="str">
        <f>'申込書（個人種目）'!Y132</f>
        <v/>
      </c>
      <c r="E82" s="16" t="str">
        <f>'申込書（個人種目）'!Z132</f>
        <v/>
      </c>
      <c r="F82" s="16" t="str">
        <f>'申込書（個人種目）'!AA132</f>
        <v/>
      </c>
      <c r="G82" s="25" t="str">
        <f>'申込書（個人種目）'!AB132</f>
        <v/>
      </c>
      <c r="H82" s="25" t="str">
        <f>'申込書（個人種目）'!AC132</f>
        <v/>
      </c>
      <c r="I82" s="25" t="str">
        <f>'申込書（個人種目）'!AD132</f>
        <v/>
      </c>
      <c r="J82" s="16" t="str">
        <f>IF(ISBLANK('申込書（個人種目）'!AE87),"",'申込書（個人種目）'!AE87)</f>
        <v/>
      </c>
      <c r="N82" s="69" t="str">
        <f t="shared" si="6"/>
        <v/>
      </c>
      <c r="O82" s="69" t="str">
        <f t="shared" si="4"/>
        <v/>
      </c>
      <c r="P82" s="69"/>
      <c r="Q82" s="70" t="str">
        <f t="shared" si="7"/>
        <v/>
      </c>
      <c r="R82" s="70" t="str">
        <f t="shared" si="5"/>
        <v/>
      </c>
      <c r="S82" s="70"/>
    </row>
    <row r="83" spans="1:19">
      <c r="A83" s="16">
        <v>82</v>
      </c>
      <c r="B83" s="16" t="str">
        <f>'申込書（個人種目）'!R133</f>
        <v/>
      </c>
      <c r="C83" s="16" t="str">
        <f>'申込書（個人種目）'!X133</f>
        <v xml:space="preserve"> </v>
      </c>
      <c r="D83" s="16" t="str">
        <f>'申込書（個人種目）'!Y133</f>
        <v/>
      </c>
      <c r="E83" s="16" t="str">
        <f>'申込書（個人種目）'!Z133</f>
        <v/>
      </c>
      <c r="F83" s="16" t="str">
        <f>'申込書（個人種目）'!AA133</f>
        <v/>
      </c>
      <c r="G83" s="25" t="str">
        <f>'申込書（個人種目）'!AB133</f>
        <v/>
      </c>
      <c r="H83" s="25" t="str">
        <f>'申込書（個人種目）'!AC133</f>
        <v/>
      </c>
      <c r="I83" s="25" t="str">
        <f>'申込書（個人種目）'!AD133</f>
        <v/>
      </c>
      <c r="J83" s="16" t="str">
        <f>IF(ISBLANK('申込書（個人種目）'!AE88),"",'申込書（個人種目）'!AE88)</f>
        <v/>
      </c>
      <c r="N83" s="69" t="str">
        <f t="shared" si="6"/>
        <v/>
      </c>
      <c r="O83" s="69" t="str">
        <f t="shared" si="4"/>
        <v/>
      </c>
      <c r="P83" s="69"/>
      <c r="Q83" s="70" t="str">
        <f t="shared" si="7"/>
        <v/>
      </c>
      <c r="R83" s="70" t="str">
        <f t="shared" si="5"/>
        <v/>
      </c>
      <c r="S83" s="70"/>
    </row>
    <row r="84" spans="1:19">
      <c r="A84" s="16">
        <v>83</v>
      </c>
      <c r="B84" s="16" t="str">
        <f>'申込書（個人種目）'!R134</f>
        <v/>
      </c>
      <c r="C84" s="16" t="str">
        <f>'申込書（個人種目）'!X134</f>
        <v xml:space="preserve"> </v>
      </c>
      <c r="D84" s="16" t="str">
        <f>'申込書（個人種目）'!Y134</f>
        <v/>
      </c>
      <c r="E84" s="16" t="str">
        <f>'申込書（個人種目）'!Z134</f>
        <v/>
      </c>
      <c r="F84" s="16" t="str">
        <f>'申込書（個人種目）'!AA134</f>
        <v/>
      </c>
      <c r="G84" s="25" t="str">
        <f>'申込書（個人種目）'!AB134</f>
        <v/>
      </c>
      <c r="H84" s="25" t="str">
        <f>'申込書（個人種目）'!AC134</f>
        <v/>
      </c>
      <c r="I84" s="25" t="str">
        <f>'申込書（個人種目）'!AD134</f>
        <v/>
      </c>
      <c r="J84" s="16" t="str">
        <f>IF(ISBLANK('申込書（個人種目）'!AE89),"",'申込書（個人種目）'!AE89)</f>
        <v/>
      </c>
      <c r="N84" s="69" t="str">
        <f t="shared" si="6"/>
        <v/>
      </c>
      <c r="O84" s="69" t="str">
        <f t="shared" si="4"/>
        <v/>
      </c>
      <c r="P84" s="69"/>
      <c r="Q84" s="70" t="str">
        <f t="shared" si="7"/>
        <v/>
      </c>
      <c r="R84" s="70" t="str">
        <f t="shared" si="5"/>
        <v/>
      </c>
      <c r="S84" s="70"/>
    </row>
    <row r="85" spans="1:19">
      <c r="A85" s="16">
        <v>84</v>
      </c>
      <c r="B85" s="16" t="str">
        <f>'申込書（個人種目）'!R135</f>
        <v/>
      </c>
      <c r="C85" s="16" t="str">
        <f>'申込書（個人種目）'!X135</f>
        <v xml:space="preserve"> </v>
      </c>
      <c r="D85" s="16" t="str">
        <f>'申込書（個人種目）'!Y135</f>
        <v/>
      </c>
      <c r="E85" s="16" t="str">
        <f>'申込書（個人種目）'!Z135</f>
        <v/>
      </c>
      <c r="F85" s="16" t="str">
        <f>'申込書（個人種目）'!AA135</f>
        <v/>
      </c>
      <c r="G85" s="25" t="str">
        <f>'申込書（個人種目）'!AB135</f>
        <v/>
      </c>
      <c r="H85" s="25" t="str">
        <f>'申込書（個人種目）'!AC135</f>
        <v/>
      </c>
      <c r="I85" s="25" t="str">
        <f>'申込書（個人種目）'!AD135</f>
        <v/>
      </c>
      <c r="J85" s="16" t="str">
        <f>IF(ISBLANK('申込書（個人種目）'!AE90),"",'申込書（個人種目）'!AE90)</f>
        <v/>
      </c>
      <c r="N85" s="69" t="str">
        <f t="shared" si="6"/>
        <v/>
      </c>
      <c r="O85" s="69" t="str">
        <f t="shared" si="4"/>
        <v/>
      </c>
      <c r="P85" s="69"/>
      <c r="Q85" s="70" t="str">
        <f t="shared" si="7"/>
        <v/>
      </c>
      <c r="R85" s="70" t="str">
        <f t="shared" si="5"/>
        <v/>
      </c>
      <c r="S85" s="70"/>
    </row>
    <row r="86" spans="1:19">
      <c r="A86" s="16">
        <v>85</v>
      </c>
      <c r="B86" s="16" t="str">
        <f>'申込書（個人種目）'!R136</f>
        <v/>
      </c>
      <c r="C86" s="16" t="str">
        <f>'申込書（個人種目）'!X136</f>
        <v xml:space="preserve"> </v>
      </c>
      <c r="D86" s="16" t="str">
        <f>'申込書（個人種目）'!Y136</f>
        <v/>
      </c>
      <c r="E86" s="16" t="str">
        <f>'申込書（個人種目）'!Z136</f>
        <v/>
      </c>
      <c r="F86" s="16" t="str">
        <f>'申込書（個人種目）'!AA136</f>
        <v/>
      </c>
      <c r="G86" s="25" t="str">
        <f>'申込書（個人種目）'!AB136</f>
        <v/>
      </c>
      <c r="H86" s="25" t="str">
        <f>'申込書（個人種目）'!AC136</f>
        <v/>
      </c>
      <c r="I86" s="25" t="str">
        <f>'申込書（個人種目）'!AD136</f>
        <v/>
      </c>
      <c r="J86" s="16" t="str">
        <f>IF(ISBLANK('申込書（個人種目）'!AE91),"",'申込書（個人種目）'!AE91)</f>
        <v/>
      </c>
      <c r="N86" s="69" t="str">
        <f t="shared" si="6"/>
        <v/>
      </c>
      <c r="O86" s="69" t="str">
        <f t="shared" si="4"/>
        <v/>
      </c>
      <c r="P86" s="69"/>
      <c r="Q86" s="70" t="str">
        <f t="shared" si="7"/>
        <v/>
      </c>
      <c r="R86" s="70" t="str">
        <f t="shared" si="5"/>
        <v/>
      </c>
      <c r="S86" s="70"/>
    </row>
    <row r="87" spans="1:19">
      <c r="A87" s="16">
        <v>86</v>
      </c>
      <c r="B87" s="16" t="str">
        <f>'申込書（個人種目）'!R137</f>
        <v/>
      </c>
      <c r="C87" s="16" t="str">
        <f>'申込書（個人種目）'!X137</f>
        <v xml:space="preserve"> </v>
      </c>
      <c r="D87" s="16" t="str">
        <f>'申込書（個人種目）'!Y137</f>
        <v/>
      </c>
      <c r="E87" s="16" t="str">
        <f>'申込書（個人種目）'!Z137</f>
        <v/>
      </c>
      <c r="F87" s="16" t="str">
        <f>'申込書（個人種目）'!AA137</f>
        <v/>
      </c>
      <c r="G87" s="25" t="str">
        <f>'申込書（個人種目）'!AB137</f>
        <v/>
      </c>
      <c r="H87" s="25" t="str">
        <f>'申込書（個人種目）'!AC137</f>
        <v/>
      </c>
      <c r="I87" s="25" t="str">
        <f>'申込書（個人種目）'!AD137</f>
        <v/>
      </c>
      <c r="J87" s="16" t="str">
        <f>IF(ISBLANK('申込書（個人種目）'!AE92),"",'申込書（個人種目）'!AE92)</f>
        <v/>
      </c>
      <c r="N87" s="69" t="str">
        <f t="shared" si="6"/>
        <v/>
      </c>
      <c r="O87" s="69" t="str">
        <f t="shared" si="4"/>
        <v/>
      </c>
      <c r="P87" s="69"/>
      <c r="Q87" s="70" t="str">
        <f t="shared" si="7"/>
        <v/>
      </c>
      <c r="R87" s="70" t="str">
        <f t="shared" si="5"/>
        <v/>
      </c>
      <c r="S87" s="70"/>
    </row>
    <row r="88" spans="1:19">
      <c r="A88" s="16">
        <v>87</v>
      </c>
      <c r="B88" s="16" t="str">
        <f>'申込書（個人種目）'!R138</f>
        <v/>
      </c>
      <c r="C88" s="16" t="str">
        <f>'申込書（個人種目）'!X138</f>
        <v xml:space="preserve"> </v>
      </c>
      <c r="D88" s="16" t="str">
        <f>'申込書（個人種目）'!Y138</f>
        <v/>
      </c>
      <c r="E88" s="16" t="str">
        <f>'申込書（個人種目）'!Z138</f>
        <v/>
      </c>
      <c r="F88" s="16" t="str">
        <f>'申込書（個人種目）'!AA138</f>
        <v/>
      </c>
      <c r="G88" s="25" t="str">
        <f>'申込書（個人種目）'!AB138</f>
        <v/>
      </c>
      <c r="H88" s="25" t="str">
        <f>'申込書（個人種目）'!AC138</f>
        <v/>
      </c>
      <c r="I88" s="25" t="str">
        <f>'申込書（個人種目）'!AD138</f>
        <v/>
      </c>
      <c r="J88" s="16" t="str">
        <f>IF(ISBLANK('申込書（個人種目）'!AE93),"",'申込書（個人種目）'!AE93)</f>
        <v/>
      </c>
      <c r="N88" s="69" t="str">
        <f t="shared" si="6"/>
        <v/>
      </c>
      <c r="O88" s="69" t="str">
        <f t="shared" si="4"/>
        <v/>
      </c>
      <c r="P88" s="69"/>
      <c r="Q88" s="70" t="str">
        <f t="shared" si="7"/>
        <v/>
      </c>
      <c r="R88" s="70" t="str">
        <f t="shared" si="5"/>
        <v/>
      </c>
      <c r="S88" s="70"/>
    </row>
    <row r="89" spans="1:19">
      <c r="A89" s="16">
        <v>88</v>
      </c>
      <c r="B89" s="16" t="str">
        <f>'申込書（個人種目）'!R139</f>
        <v/>
      </c>
      <c r="C89" s="16" t="str">
        <f>'申込書（個人種目）'!X139</f>
        <v xml:space="preserve"> </v>
      </c>
      <c r="D89" s="16" t="str">
        <f>'申込書（個人種目）'!Y139</f>
        <v/>
      </c>
      <c r="E89" s="16" t="str">
        <f>'申込書（個人種目）'!Z139</f>
        <v/>
      </c>
      <c r="F89" s="16" t="str">
        <f>'申込書（個人種目）'!AA139</f>
        <v/>
      </c>
      <c r="G89" s="25" t="str">
        <f>'申込書（個人種目）'!AB139</f>
        <v/>
      </c>
      <c r="H89" s="25" t="str">
        <f>'申込書（個人種目）'!AC139</f>
        <v/>
      </c>
      <c r="I89" s="25" t="str">
        <f>'申込書（個人種目）'!AD139</f>
        <v/>
      </c>
      <c r="J89" s="16" t="str">
        <f>IF(ISBLANK('申込書（個人種目）'!AE94),"",'申込書（個人種目）'!AE94)</f>
        <v/>
      </c>
      <c r="N89" s="69" t="str">
        <f t="shared" si="6"/>
        <v/>
      </c>
      <c r="O89" s="69" t="str">
        <f t="shared" si="4"/>
        <v/>
      </c>
      <c r="P89" s="69"/>
      <c r="Q89" s="70" t="str">
        <f t="shared" si="7"/>
        <v/>
      </c>
      <c r="R89" s="70" t="str">
        <f t="shared" si="5"/>
        <v/>
      </c>
      <c r="S89" s="70"/>
    </row>
    <row r="90" spans="1:19">
      <c r="A90" s="16">
        <v>89</v>
      </c>
      <c r="B90" s="16" t="str">
        <f>'申込書（個人種目）'!R140</f>
        <v/>
      </c>
      <c r="C90" s="16" t="str">
        <f>'申込書（個人種目）'!X140</f>
        <v xml:space="preserve"> </v>
      </c>
      <c r="D90" s="16" t="str">
        <f>'申込書（個人種目）'!Y140</f>
        <v/>
      </c>
      <c r="E90" s="16" t="str">
        <f>'申込書（個人種目）'!Z140</f>
        <v/>
      </c>
      <c r="F90" s="16" t="str">
        <f>'申込書（個人種目）'!AA140</f>
        <v/>
      </c>
      <c r="G90" s="25" t="str">
        <f>'申込書（個人種目）'!AB140</f>
        <v/>
      </c>
      <c r="H90" s="25" t="str">
        <f>'申込書（個人種目）'!AC140</f>
        <v/>
      </c>
      <c r="I90" s="25" t="str">
        <f>'申込書（個人種目）'!AD140</f>
        <v/>
      </c>
      <c r="J90" s="16" t="str">
        <f>IF(ISBLANK('申込書（個人種目）'!AE95),"",'申込書（個人種目）'!AE95)</f>
        <v/>
      </c>
      <c r="N90" s="69" t="str">
        <f t="shared" si="6"/>
        <v/>
      </c>
      <c r="O90" s="69" t="str">
        <f t="shared" si="4"/>
        <v/>
      </c>
      <c r="P90" s="69"/>
      <c r="Q90" s="70" t="str">
        <f t="shared" si="7"/>
        <v/>
      </c>
      <c r="R90" s="70" t="str">
        <f t="shared" si="5"/>
        <v/>
      </c>
      <c r="S90" s="70"/>
    </row>
    <row r="91" spans="1:19">
      <c r="A91" s="16">
        <v>90</v>
      </c>
      <c r="B91" s="16" t="str">
        <f>'申込書（個人種目）'!R141</f>
        <v/>
      </c>
      <c r="C91" s="16" t="str">
        <f>'申込書（個人種目）'!X141</f>
        <v xml:space="preserve"> </v>
      </c>
      <c r="D91" s="16" t="str">
        <f>'申込書（個人種目）'!Y141</f>
        <v/>
      </c>
      <c r="E91" s="16" t="str">
        <f>'申込書（個人種目）'!Z141</f>
        <v/>
      </c>
      <c r="F91" s="16" t="str">
        <f>'申込書（個人種目）'!AA141</f>
        <v/>
      </c>
      <c r="G91" s="25" t="str">
        <f>'申込書（個人種目）'!AB141</f>
        <v/>
      </c>
      <c r="H91" s="25" t="str">
        <f>'申込書（個人種目）'!AC141</f>
        <v/>
      </c>
      <c r="I91" s="25" t="str">
        <f>'申込書（個人種目）'!AD141</f>
        <v/>
      </c>
      <c r="J91" s="16" t="str">
        <f>IF(ISBLANK('申込書（個人種目）'!AE96),"",'申込書（個人種目）'!AE96)</f>
        <v/>
      </c>
      <c r="N91" s="69" t="str">
        <f t="shared" si="6"/>
        <v/>
      </c>
      <c r="O91" s="69" t="str">
        <f t="shared" si="4"/>
        <v/>
      </c>
      <c r="P91" s="69"/>
      <c r="Q91" s="70" t="str">
        <f t="shared" si="7"/>
        <v/>
      </c>
      <c r="R91" s="70" t="str">
        <f t="shared" si="5"/>
        <v/>
      </c>
      <c r="S91" s="70"/>
    </row>
    <row r="92" spans="1:19">
      <c r="A92" s="16">
        <v>91</v>
      </c>
      <c r="B92" s="16" t="str">
        <f>'申込書（個人種目）'!R142</f>
        <v/>
      </c>
      <c r="C92" s="16" t="str">
        <f>'申込書（個人種目）'!X142</f>
        <v xml:space="preserve"> </v>
      </c>
      <c r="D92" s="16" t="str">
        <f>'申込書（個人種目）'!Y142</f>
        <v/>
      </c>
      <c r="E92" s="16" t="str">
        <f>'申込書（個人種目）'!Z142</f>
        <v/>
      </c>
      <c r="F92" s="16" t="str">
        <f>'申込書（個人種目）'!AA142</f>
        <v/>
      </c>
      <c r="G92" s="25" t="str">
        <f>'申込書（個人種目）'!AB142</f>
        <v/>
      </c>
      <c r="H92" s="25" t="str">
        <f>'申込書（個人種目）'!AC142</f>
        <v/>
      </c>
      <c r="I92" s="25" t="str">
        <f>'申込書（個人種目）'!AD142</f>
        <v/>
      </c>
      <c r="J92" s="16" t="str">
        <f>IF(ISBLANK('申込書（個人種目）'!AE97),"",'申込書（個人種目）'!AE97)</f>
        <v/>
      </c>
      <c r="N92" s="69" t="str">
        <f t="shared" si="6"/>
        <v/>
      </c>
      <c r="O92" s="69" t="str">
        <f t="shared" si="4"/>
        <v/>
      </c>
      <c r="P92" s="69"/>
      <c r="Q92" s="70" t="str">
        <f t="shared" si="7"/>
        <v/>
      </c>
      <c r="R92" s="70" t="str">
        <f t="shared" si="5"/>
        <v/>
      </c>
      <c r="S92" s="70"/>
    </row>
    <row r="93" spans="1:19">
      <c r="A93" s="16">
        <v>92</v>
      </c>
      <c r="B93" s="16" t="str">
        <f>'申込書（個人種目）'!R143</f>
        <v/>
      </c>
      <c r="C93" s="16" t="str">
        <f>'申込書（個人種目）'!X143</f>
        <v xml:space="preserve"> </v>
      </c>
      <c r="D93" s="16" t="str">
        <f>'申込書（個人種目）'!Y143</f>
        <v/>
      </c>
      <c r="E93" s="16" t="str">
        <f>'申込書（個人種目）'!Z143</f>
        <v/>
      </c>
      <c r="F93" s="16" t="str">
        <f>'申込書（個人種目）'!AA143</f>
        <v/>
      </c>
      <c r="G93" s="25" t="str">
        <f>'申込書（個人種目）'!AB143</f>
        <v/>
      </c>
      <c r="H93" s="25" t="str">
        <f>'申込書（個人種目）'!AC143</f>
        <v/>
      </c>
      <c r="I93" s="25" t="str">
        <f>'申込書（個人種目）'!AD143</f>
        <v/>
      </c>
      <c r="J93" s="16" t="str">
        <f>IF(ISBLANK('申込書（個人種目）'!AE98),"",'申込書（個人種目）'!AE98)</f>
        <v/>
      </c>
      <c r="N93" s="69" t="str">
        <f t="shared" si="6"/>
        <v/>
      </c>
      <c r="O93" s="69" t="str">
        <f t="shared" si="4"/>
        <v/>
      </c>
      <c r="P93" s="69"/>
      <c r="Q93" s="70" t="str">
        <f t="shared" si="7"/>
        <v/>
      </c>
      <c r="R93" s="70" t="str">
        <f t="shared" si="5"/>
        <v/>
      </c>
      <c r="S93" s="70"/>
    </row>
    <row r="94" spans="1:19">
      <c r="A94" s="16">
        <v>93</v>
      </c>
      <c r="B94" s="16" t="str">
        <f>'申込書（個人種目）'!R144</f>
        <v/>
      </c>
      <c r="C94" s="16" t="str">
        <f>'申込書（個人種目）'!X144</f>
        <v xml:space="preserve"> </v>
      </c>
      <c r="D94" s="16" t="str">
        <f>'申込書（個人種目）'!Y144</f>
        <v/>
      </c>
      <c r="E94" s="16" t="str">
        <f>'申込書（個人種目）'!Z144</f>
        <v/>
      </c>
      <c r="F94" s="16" t="str">
        <f>'申込書（個人種目）'!AA144</f>
        <v/>
      </c>
      <c r="G94" s="25" t="str">
        <f>'申込書（個人種目）'!AB144</f>
        <v/>
      </c>
      <c r="H94" s="25" t="str">
        <f>'申込書（個人種目）'!AC144</f>
        <v/>
      </c>
      <c r="I94" s="25" t="str">
        <f>'申込書（個人種目）'!AD144</f>
        <v/>
      </c>
      <c r="J94" s="16" t="str">
        <f>IF(ISBLANK('申込書（個人種目）'!AE99),"",'申込書（個人種目）'!AE99)</f>
        <v/>
      </c>
      <c r="N94" s="69" t="str">
        <f t="shared" si="6"/>
        <v/>
      </c>
      <c r="O94" s="69" t="str">
        <f t="shared" si="4"/>
        <v/>
      </c>
      <c r="P94" s="69"/>
      <c r="Q94" s="70" t="str">
        <f t="shared" si="7"/>
        <v/>
      </c>
      <c r="R94" s="70" t="str">
        <f t="shared" si="5"/>
        <v/>
      </c>
      <c r="S94" s="70"/>
    </row>
    <row r="95" spans="1:19">
      <c r="A95" s="16">
        <v>94</v>
      </c>
      <c r="B95" s="16" t="str">
        <f>'申込書（個人種目）'!R145</f>
        <v/>
      </c>
      <c r="C95" s="16" t="str">
        <f>'申込書（個人種目）'!X145</f>
        <v xml:space="preserve"> </v>
      </c>
      <c r="D95" s="16" t="str">
        <f>'申込書（個人種目）'!Y145</f>
        <v/>
      </c>
      <c r="E95" s="16" t="str">
        <f>'申込書（個人種目）'!Z145</f>
        <v/>
      </c>
      <c r="F95" s="16" t="str">
        <f>'申込書（個人種目）'!AA145</f>
        <v/>
      </c>
      <c r="G95" s="25" t="str">
        <f>'申込書（個人種目）'!AB145</f>
        <v/>
      </c>
      <c r="H95" s="25" t="str">
        <f>'申込書（個人種目）'!AC145</f>
        <v/>
      </c>
      <c r="I95" s="25" t="str">
        <f>'申込書（個人種目）'!AD145</f>
        <v/>
      </c>
      <c r="J95" s="16" t="str">
        <f>IF(ISBLANK('申込書（個人種目）'!AE100),"",'申込書（個人種目）'!AE100)</f>
        <v/>
      </c>
      <c r="N95" s="69" t="str">
        <f t="shared" si="6"/>
        <v/>
      </c>
      <c r="O95" s="69" t="str">
        <f t="shared" si="4"/>
        <v/>
      </c>
      <c r="P95" s="69"/>
      <c r="Q95" s="70" t="str">
        <f t="shared" si="7"/>
        <v/>
      </c>
      <c r="R95" s="70" t="str">
        <f t="shared" si="5"/>
        <v/>
      </c>
      <c r="S95" s="70"/>
    </row>
    <row r="96" spans="1:19">
      <c r="A96" s="16">
        <v>95</v>
      </c>
      <c r="B96" s="16" t="str">
        <f>'申込書（個人種目）'!R146</f>
        <v/>
      </c>
      <c r="C96" s="16" t="str">
        <f>'申込書（個人種目）'!X146</f>
        <v xml:space="preserve"> </v>
      </c>
      <c r="D96" s="16" t="str">
        <f>'申込書（個人種目）'!Y146</f>
        <v/>
      </c>
      <c r="E96" s="16" t="str">
        <f>'申込書（個人種目）'!Z146</f>
        <v/>
      </c>
      <c r="F96" s="16" t="str">
        <f>'申込書（個人種目）'!AA146</f>
        <v/>
      </c>
      <c r="G96" s="25" t="str">
        <f>'申込書（個人種目）'!AB146</f>
        <v/>
      </c>
      <c r="H96" s="25" t="str">
        <f>'申込書（個人種目）'!AC146</f>
        <v/>
      </c>
      <c r="I96" s="25" t="str">
        <f>'申込書（個人種目）'!AD146</f>
        <v/>
      </c>
      <c r="J96" s="16" t="str">
        <f>IF(ISBLANK('申込書（個人種目）'!AE101),"",'申込書（個人種目）'!AE101)</f>
        <v/>
      </c>
      <c r="N96" s="69" t="str">
        <f t="shared" si="6"/>
        <v/>
      </c>
      <c r="O96" s="69" t="str">
        <f t="shared" si="4"/>
        <v/>
      </c>
      <c r="P96" s="69"/>
      <c r="Q96" s="70" t="str">
        <f t="shared" si="7"/>
        <v/>
      </c>
      <c r="R96" s="70" t="str">
        <f t="shared" si="5"/>
        <v/>
      </c>
      <c r="S96" s="70"/>
    </row>
    <row r="97" spans="1:19">
      <c r="A97" s="16">
        <v>96</v>
      </c>
      <c r="B97" s="16" t="str">
        <f>'申込書（個人種目）'!R147</f>
        <v/>
      </c>
      <c r="C97" s="16" t="str">
        <f>'申込書（個人種目）'!X147</f>
        <v xml:space="preserve"> </v>
      </c>
      <c r="D97" s="16" t="str">
        <f>'申込書（個人種目）'!Y147</f>
        <v/>
      </c>
      <c r="E97" s="16" t="str">
        <f>'申込書（個人種目）'!Z147</f>
        <v/>
      </c>
      <c r="F97" s="16" t="str">
        <f>'申込書（個人種目）'!AA147</f>
        <v/>
      </c>
      <c r="G97" s="25" t="str">
        <f>'申込書（個人種目）'!AB147</f>
        <v/>
      </c>
      <c r="H97" s="25" t="str">
        <f>'申込書（個人種目）'!AC147</f>
        <v/>
      </c>
      <c r="I97" s="25" t="str">
        <f>'申込書（個人種目）'!AD147</f>
        <v/>
      </c>
      <c r="J97" s="16" t="str">
        <f>IF(ISBLANK('申込書（個人種目）'!AE102),"",'申込書（個人種目）'!AE102)</f>
        <v/>
      </c>
      <c r="N97" s="69" t="str">
        <f t="shared" si="6"/>
        <v/>
      </c>
      <c r="O97" s="69" t="str">
        <f t="shared" si="4"/>
        <v/>
      </c>
      <c r="P97" s="69"/>
      <c r="Q97" s="70" t="str">
        <f t="shared" si="7"/>
        <v/>
      </c>
      <c r="R97" s="70" t="str">
        <f t="shared" si="5"/>
        <v/>
      </c>
      <c r="S97" s="70"/>
    </row>
    <row r="98" spans="1:19">
      <c r="A98" s="16">
        <v>97</v>
      </c>
      <c r="B98" s="16" t="str">
        <f>'申込書（個人種目）'!R148</f>
        <v/>
      </c>
      <c r="C98" s="16" t="str">
        <f>'申込書（個人種目）'!X148</f>
        <v xml:space="preserve"> </v>
      </c>
      <c r="D98" s="16" t="str">
        <f>'申込書（個人種目）'!Y148</f>
        <v/>
      </c>
      <c r="E98" s="16" t="str">
        <f>'申込書（個人種目）'!Z148</f>
        <v/>
      </c>
      <c r="F98" s="16" t="str">
        <f>'申込書（個人種目）'!AA148</f>
        <v/>
      </c>
      <c r="G98" s="25" t="str">
        <f>'申込書（個人種目）'!AB148</f>
        <v/>
      </c>
      <c r="H98" s="25" t="str">
        <f>'申込書（個人種目）'!AC148</f>
        <v/>
      </c>
      <c r="I98" s="25" t="str">
        <f>'申込書（個人種目）'!AD148</f>
        <v/>
      </c>
      <c r="J98" s="16" t="str">
        <f>IF(ISBLANK('申込書（個人種目）'!AE103),"",'申込書（個人種目）'!AE103)</f>
        <v/>
      </c>
      <c r="N98" s="69" t="str">
        <f t="shared" si="6"/>
        <v/>
      </c>
      <c r="O98" s="69" t="str">
        <f t="shared" si="4"/>
        <v/>
      </c>
      <c r="P98" s="69"/>
      <c r="Q98" s="70" t="str">
        <f t="shared" si="7"/>
        <v/>
      </c>
      <c r="R98" s="70" t="str">
        <f t="shared" si="5"/>
        <v/>
      </c>
      <c r="S98" s="70"/>
    </row>
    <row r="99" spans="1:19">
      <c r="A99" s="16">
        <v>98</v>
      </c>
      <c r="B99" s="16" t="str">
        <f>'申込書（個人種目）'!R149</f>
        <v/>
      </c>
      <c r="C99" s="16" t="str">
        <f>'申込書（個人種目）'!X149</f>
        <v xml:space="preserve"> </v>
      </c>
      <c r="D99" s="16" t="str">
        <f>'申込書（個人種目）'!Y149</f>
        <v/>
      </c>
      <c r="E99" s="16" t="str">
        <f>'申込書（個人種目）'!Z149</f>
        <v/>
      </c>
      <c r="F99" s="16" t="str">
        <f>'申込書（個人種目）'!AA149</f>
        <v/>
      </c>
      <c r="G99" s="25" t="str">
        <f>'申込書（個人種目）'!AB149</f>
        <v/>
      </c>
      <c r="H99" s="25" t="str">
        <f>'申込書（個人種目）'!AC149</f>
        <v/>
      </c>
      <c r="I99" s="25" t="str">
        <f>'申込書（個人種目）'!AD149</f>
        <v/>
      </c>
      <c r="J99" s="16" t="str">
        <f>IF(ISBLANK('申込書（個人種目）'!AE104),"",'申込書（個人種目）'!AE104)</f>
        <v/>
      </c>
      <c r="N99" s="69" t="str">
        <f t="shared" si="6"/>
        <v/>
      </c>
      <c r="O99" s="69" t="str">
        <f t="shared" si="4"/>
        <v/>
      </c>
      <c r="P99" s="69"/>
      <c r="Q99" s="70" t="str">
        <f t="shared" si="7"/>
        <v/>
      </c>
      <c r="R99" s="70" t="str">
        <f t="shared" si="5"/>
        <v/>
      </c>
      <c r="S99" s="70"/>
    </row>
    <row r="100" spans="1:19">
      <c r="A100" s="16">
        <v>99</v>
      </c>
      <c r="B100" s="16" t="str">
        <f>'申込書（個人種目）'!R150</f>
        <v/>
      </c>
      <c r="C100" s="16" t="str">
        <f>'申込書（個人種目）'!X150</f>
        <v xml:space="preserve"> </v>
      </c>
      <c r="D100" s="16" t="str">
        <f>'申込書（個人種目）'!Y150</f>
        <v/>
      </c>
      <c r="E100" s="16" t="str">
        <f>'申込書（個人種目）'!Z150</f>
        <v/>
      </c>
      <c r="F100" s="16" t="str">
        <f>'申込書（個人種目）'!AA150</f>
        <v/>
      </c>
      <c r="G100" s="25" t="str">
        <f>'申込書（個人種目）'!AB150</f>
        <v/>
      </c>
      <c r="H100" s="25" t="str">
        <f>'申込書（個人種目）'!AC150</f>
        <v/>
      </c>
      <c r="I100" s="25" t="str">
        <f>'申込書（個人種目）'!AD150</f>
        <v/>
      </c>
      <c r="J100" s="16" t="str">
        <f>IF(ISBLANK('申込書（個人種目）'!AE105),"",'申込書（個人種目）'!AE105)</f>
        <v/>
      </c>
      <c r="N100" s="69" t="str">
        <f t="shared" si="6"/>
        <v/>
      </c>
      <c r="O100" s="69" t="str">
        <f t="shared" si="4"/>
        <v/>
      </c>
      <c r="P100" s="69"/>
      <c r="Q100" s="70" t="str">
        <f t="shared" si="7"/>
        <v/>
      </c>
      <c r="R100" s="70" t="str">
        <f t="shared" si="5"/>
        <v/>
      </c>
      <c r="S100" s="70"/>
    </row>
    <row r="101" spans="1:19">
      <c r="A101" s="16">
        <v>100</v>
      </c>
      <c r="B101" s="16" t="str">
        <f>'申込書（個人種目）'!R151</f>
        <v/>
      </c>
      <c r="C101" s="16" t="str">
        <f>'申込書（個人種目）'!X151</f>
        <v xml:space="preserve"> </v>
      </c>
      <c r="D101" s="16" t="str">
        <f>'申込書（個人種目）'!Y151</f>
        <v/>
      </c>
      <c r="E101" s="16" t="str">
        <f>'申込書（個人種目）'!Z151</f>
        <v/>
      </c>
      <c r="F101" s="16" t="str">
        <f>'申込書（個人種目）'!AA151</f>
        <v/>
      </c>
      <c r="G101" s="25" t="str">
        <f>'申込書（個人種目）'!AB151</f>
        <v/>
      </c>
      <c r="H101" s="25" t="str">
        <f>'申込書（個人種目）'!AC151</f>
        <v/>
      </c>
      <c r="I101" s="25" t="str">
        <f>'申込書（個人種目）'!AD151</f>
        <v/>
      </c>
      <c r="J101" s="16" t="str">
        <f>IF(ISBLANK('申込書（個人種目）'!AE106),"",'申込書（個人種目）'!AE106)</f>
        <v/>
      </c>
      <c r="N101" s="69" t="str">
        <f t="shared" si="6"/>
        <v/>
      </c>
      <c r="O101" s="69" t="str">
        <f t="shared" si="4"/>
        <v/>
      </c>
      <c r="P101" s="69"/>
      <c r="Q101" s="70" t="str">
        <f t="shared" si="7"/>
        <v/>
      </c>
      <c r="R101" s="70" t="str">
        <f t="shared" si="5"/>
        <v/>
      </c>
      <c r="S101" s="70"/>
    </row>
  </sheetData>
  <phoneticPr fontId="3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16"/>
  <sheetViews>
    <sheetView workbookViewId="0">
      <selection activeCell="B20" sqref="B20"/>
    </sheetView>
  </sheetViews>
  <sheetFormatPr defaultRowHeight="13.5"/>
  <cols>
    <col min="1" max="2" width="24.875" bestFit="1" customWidth="1"/>
  </cols>
  <sheetData>
    <row r="1" spans="1:2">
      <c r="A1" t="s">
        <v>816</v>
      </c>
      <c r="B1" t="s">
        <v>817</v>
      </c>
    </row>
    <row r="2" spans="1:2">
      <c r="A2" s="4" t="s">
        <v>792</v>
      </c>
      <c r="B2" s="4" t="s">
        <v>804</v>
      </c>
    </row>
    <row r="3" spans="1:2">
      <c r="A3" s="4" t="s">
        <v>793</v>
      </c>
      <c r="B3" s="4" t="s">
        <v>802</v>
      </c>
    </row>
    <row r="4" spans="1:2">
      <c r="A4" s="4" t="s">
        <v>794</v>
      </c>
      <c r="B4" s="4" t="s">
        <v>805</v>
      </c>
    </row>
    <row r="5" spans="1:2">
      <c r="A5" s="4" t="s">
        <v>778</v>
      </c>
      <c r="B5" s="4" t="s">
        <v>806</v>
      </c>
    </row>
    <row r="6" spans="1:2">
      <c r="A6" s="4" t="s">
        <v>795</v>
      </c>
      <c r="B6" s="4" t="s">
        <v>807</v>
      </c>
    </row>
    <row r="7" spans="1:2">
      <c r="A7" s="4" t="s">
        <v>796</v>
      </c>
      <c r="B7" s="4" t="s">
        <v>808</v>
      </c>
    </row>
    <row r="8" spans="1:2">
      <c r="A8" s="4" t="s">
        <v>797</v>
      </c>
      <c r="B8" s="4" t="s">
        <v>809</v>
      </c>
    </row>
    <row r="9" spans="1:2" s="119" customFormat="1">
      <c r="A9" s="28" t="s">
        <v>1738</v>
      </c>
      <c r="B9" s="28" t="s">
        <v>1739</v>
      </c>
    </row>
    <row r="10" spans="1:2">
      <c r="A10" s="4" t="s">
        <v>780</v>
      </c>
      <c r="B10" s="4" t="s">
        <v>812</v>
      </c>
    </row>
    <row r="11" spans="1:2">
      <c r="A11" s="4" t="s">
        <v>775</v>
      </c>
      <c r="B11" s="4" t="s">
        <v>813</v>
      </c>
    </row>
    <row r="12" spans="1:2">
      <c r="A12" s="4" t="s">
        <v>776</v>
      </c>
      <c r="B12" s="4"/>
    </row>
    <row r="13" spans="1:2">
      <c r="A13" s="4" t="s">
        <v>781</v>
      </c>
      <c r="B13" s="4"/>
    </row>
    <row r="14" spans="1:2">
      <c r="A14" s="4" t="s">
        <v>782</v>
      </c>
    </row>
    <row r="15" spans="1:2">
      <c r="A15" s="4"/>
    </row>
    <row r="16" spans="1:2">
      <c r="A16" s="4"/>
    </row>
  </sheetData>
  <phoneticPr fontId="1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83"/>
  <sheetViews>
    <sheetView view="pageBreakPreview" zoomScaleNormal="100" zoomScaleSheetLayoutView="100" workbookViewId="0">
      <selection activeCell="E17" sqref="E17"/>
    </sheetView>
  </sheetViews>
  <sheetFormatPr defaultRowHeight="12"/>
  <cols>
    <col min="1" max="1" width="28.875" style="4" bestFit="1" customWidth="1"/>
    <col min="2" max="2" width="9" style="17" bestFit="1" customWidth="1"/>
    <col min="3" max="3" width="14.25" style="5" customWidth="1"/>
    <col min="4" max="5" width="14" style="5" customWidth="1"/>
    <col min="6" max="6" width="16.375" style="4" bestFit="1" customWidth="1"/>
    <col min="7" max="16384" width="9" style="4"/>
  </cols>
  <sheetData>
    <row r="1" spans="1:6">
      <c r="A1" s="30" t="s">
        <v>565</v>
      </c>
      <c r="B1" s="31" t="s">
        <v>580</v>
      </c>
      <c r="C1" s="30" t="s">
        <v>566</v>
      </c>
      <c r="D1" s="32" t="s">
        <v>570</v>
      </c>
      <c r="F1" s="6" t="s">
        <v>568</v>
      </c>
    </row>
    <row r="2" spans="1:6">
      <c r="A2" s="116" t="s">
        <v>791</v>
      </c>
      <c r="B2" s="117">
        <v>1</v>
      </c>
      <c r="C2" s="118" t="s">
        <v>1740</v>
      </c>
      <c r="D2" s="118" t="s">
        <v>1741</v>
      </c>
      <c r="E2" s="5" t="s">
        <v>1736</v>
      </c>
      <c r="F2" s="6" t="s">
        <v>569</v>
      </c>
    </row>
    <row r="3" spans="1:6">
      <c r="A3" s="30" t="s">
        <v>792</v>
      </c>
      <c r="B3" s="31">
        <v>2</v>
      </c>
      <c r="C3" s="32" t="s">
        <v>1742</v>
      </c>
      <c r="D3" s="32" t="s">
        <v>1743</v>
      </c>
      <c r="F3" s="6" t="s">
        <v>571</v>
      </c>
    </row>
    <row r="4" spans="1:6">
      <c r="A4" s="30" t="s">
        <v>793</v>
      </c>
      <c r="B4" s="31">
        <v>3</v>
      </c>
      <c r="C4" s="32" t="s">
        <v>1744</v>
      </c>
      <c r="D4" s="32" t="s">
        <v>1745</v>
      </c>
      <c r="F4" s="6" t="s">
        <v>785</v>
      </c>
    </row>
    <row r="5" spans="1:6">
      <c r="A5" s="30" t="s">
        <v>794</v>
      </c>
      <c r="B5" s="31">
        <v>4</v>
      </c>
      <c r="C5" s="32" t="s">
        <v>1746</v>
      </c>
      <c r="D5" s="32" t="s">
        <v>1747</v>
      </c>
      <c r="F5" s="6" t="s">
        <v>786</v>
      </c>
    </row>
    <row r="6" spans="1:6">
      <c r="A6" s="30" t="s">
        <v>778</v>
      </c>
      <c r="B6" s="31">
        <v>5</v>
      </c>
      <c r="C6" s="32" t="s">
        <v>1748</v>
      </c>
      <c r="D6" s="32" t="s">
        <v>1749</v>
      </c>
      <c r="F6" s="6" t="s">
        <v>787</v>
      </c>
    </row>
    <row r="7" spans="1:6">
      <c r="A7" s="30" t="s">
        <v>795</v>
      </c>
      <c r="B7" s="31">
        <v>6</v>
      </c>
      <c r="C7" s="32" t="s">
        <v>1750</v>
      </c>
      <c r="D7" s="32" t="s">
        <v>1751</v>
      </c>
      <c r="F7" s="6"/>
    </row>
    <row r="8" spans="1:6">
      <c r="A8" s="30" t="s">
        <v>796</v>
      </c>
      <c r="B8" s="31">
        <v>7</v>
      </c>
      <c r="C8" s="32" t="s">
        <v>1752</v>
      </c>
      <c r="D8" s="32" t="s">
        <v>1753</v>
      </c>
      <c r="F8" s="6"/>
    </row>
    <row r="9" spans="1:6">
      <c r="A9" s="30" t="s">
        <v>797</v>
      </c>
      <c r="B9" s="31">
        <v>8</v>
      </c>
      <c r="C9" s="32" t="s">
        <v>1754</v>
      </c>
      <c r="D9" s="32" t="s">
        <v>1755</v>
      </c>
      <c r="F9" s="6"/>
    </row>
    <row r="10" spans="1:6">
      <c r="A10" s="116" t="s">
        <v>798</v>
      </c>
      <c r="B10" s="117">
        <v>9</v>
      </c>
      <c r="C10" s="118" t="s">
        <v>1756</v>
      </c>
      <c r="D10" s="118" t="s">
        <v>1757</v>
      </c>
      <c r="E10" s="5" t="s">
        <v>1736</v>
      </c>
    </row>
    <row r="11" spans="1:6">
      <c r="A11" s="30" t="s">
        <v>1732</v>
      </c>
      <c r="B11" s="31">
        <v>10</v>
      </c>
      <c r="C11" s="32" t="s">
        <v>1733</v>
      </c>
      <c r="D11" s="32" t="s">
        <v>1734</v>
      </c>
    </row>
    <row r="12" spans="1:6">
      <c r="A12" s="116" t="s">
        <v>894</v>
      </c>
      <c r="B12" s="117">
        <v>11</v>
      </c>
      <c r="C12" s="118" t="s">
        <v>1758</v>
      </c>
      <c r="D12" s="118" t="s">
        <v>1759</v>
      </c>
      <c r="E12" s="5" t="s">
        <v>1736</v>
      </c>
    </row>
    <row r="13" spans="1:6">
      <c r="A13" s="116" t="s">
        <v>779</v>
      </c>
      <c r="B13" s="117">
        <v>12</v>
      </c>
      <c r="C13" s="118" t="s">
        <v>1760</v>
      </c>
      <c r="D13" s="118" t="s">
        <v>1761</v>
      </c>
      <c r="E13" s="5" t="s">
        <v>1736</v>
      </c>
    </row>
    <row r="14" spans="1:6">
      <c r="A14" s="116" t="s">
        <v>774</v>
      </c>
      <c r="B14" s="117">
        <v>13</v>
      </c>
      <c r="C14" s="118" t="s">
        <v>1762</v>
      </c>
      <c r="D14" s="118" t="s">
        <v>1763</v>
      </c>
      <c r="E14" s="5" t="s">
        <v>1736</v>
      </c>
    </row>
    <row r="15" spans="1:6">
      <c r="A15" s="116" t="s">
        <v>799</v>
      </c>
      <c r="B15" s="117">
        <v>14</v>
      </c>
      <c r="C15" s="118" t="s">
        <v>1764</v>
      </c>
      <c r="D15" s="118" t="s">
        <v>1765</v>
      </c>
      <c r="E15" s="5" t="s">
        <v>1736</v>
      </c>
    </row>
    <row r="16" spans="1:6">
      <c r="A16" s="30" t="s">
        <v>780</v>
      </c>
      <c r="B16" s="31">
        <v>15</v>
      </c>
      <c r="C16" s="32" t="s">
        <v>1766</v>
      </c>
      <c r="D16" s="32" t="s">
        <v>1767</v>
      </c>
    </row>
    <row r="17" spans="1:5">
      <c r="A17" s="30" t="s">
        <v>775</v>
      </c>
      <c r="B17" s="31">
        <v>16</v>
      </c>
      <c r="C17" s="32" t="s">
        <v>1768</v>
      </c>
      <c r="D17" s="32" t="s">
        <v>1769</v>
      </c>
    </row>
    <row r="18" spans="1:5">
      <c r="A18" s="30" t="s">
        <v>776</v>
      </c>
      <c r="B18" s="31">
        <v>17</v>
      </c>
      <c r="C18" s="32" t="s">
        <v>1770</v>
      </c>
      <c r="D18" s="32" t="s">
        <v>1771</v>
      </c>
    </row>
    <row r="19" spans="1:5">
      <c r="A19" s="30" t="s">
        <v>781</v>
      </c>
      <c r="B19" s="31">
        <v>18</v>
      </c>
      <c r="C19" s="30" t="s">
        <v>1772</v>
      </c>
      <c r="D19" s="32" t="s">
        <v>1773</v>
      </c>
    </row>
    <row r="20" spans="1:5">
      <c r="A20" s="30" t="s">
        <v>782</v>
      </c>
      <c r="B20" s="31">
        <v>19</v>
      </c>
      <c r="C20" s="30" t="s">
        <v>1774</v>
      </c>
      <c r="D20" s="32" t="s">
        <v>1775</v>
      </c>
    </row>
    <row r="21" spans="1:5">
      <c r="A21" s="116" t="s">
        <v>815</v>
      </c>
      <c r="B21" s="117">
        <v>20</v>
      </c>
      <c r="C21" s="118" t="s">
        <v>1776</v>
      </c>
      <c r="D21" s="118" t="s">
        <v>1777</v>
      </c>
      <c r="E21" s="5" t="s">
        <v>1736</v>
      </c>
    </row>
    <row r="22" spans="1:5">
      <c r="A22" s="116" t="s">
        <v>777</v>
      </c>
      <c r="B22" s="117">
        <v>21</v>
      </c>
      <c r="C22" s="118" t="s">
        <v>1778</v>
      </c>
      <c r="D22" s="118" t="s">
        <v>1779</v>
      </c>
      <c r="E22" s="5" t="s">
        <v>1736</v>
      </c>
    </row>
    <row r="23" spans="1:5">
      <c r="A23" s="116" t="s">
        <v>800</v>
      </c>
      <c r="B23" s="117">
        <v>22</v>
      </c>
      <c r="C23" s="118" t="s">
        <v>1780</v>
      </c>
      <c r="D23" s="118" t="s">
        <v>1741</v>
      </c>
      <c r="E23" s="5" t="s">
        <v>1736</v>
      </c>
    </row>
    <row r="24" spans="1:5">
      <c r="A24" s="30" t="s">
        <v>803</v>
      </c>
      <c r="B24" s="31">
        <v>23</v>
      </c>
      <c r="C24" s="32" t="s">
        <v>1781</v>
      </c>
      <c r="D24" s="32" t="s">
        <v>1743</v>
      </c>
    </row>
    <row r="25" spans="1:5">
      <c r="A25" s="30" t="s">
        <v>801</v>
      </c>
      <c r="B25" s="31">
        <v>24</v>
      </c>
      <c r="C25" s="32" t="s">
        <v>1782</v>
      </c>
      <c r="D25" s="32" t="s">
        <v>1745</v>
      </c>
    </row>
    <row r="26" spans="1:5">
      <c r="A26" s="30" t="s">
        <v>805</v>
      </c>
      <c r="B26" s="31">
        <v>25</v>
      </c>
      <c r="C26" s="32" t="s">
        <v>1783</v>
      </c>
      <c r="D26" s="32" t="s">
        <v>1747</v>
      </c>
    </row>
    <row r="27" spans="1:5">
      <c r="A27" s="30" t="s">
        <v>806</v>
      </c>
      <c r="B27" s="31">
        <v>26</v>
      </c>
      <c r="C27" s="30" t="s">
        <v>1784</v>
      </c>
      <c r="D27" s="32" t="s">
        <v>1785</v>
      </c>
    </row>
    <row r="28" spans="1:5">
      <c r="A28" s="30" t="s">
        <v>807</v>
      </c>
      <c r="B28" s="31">
        <v>27</v>
      </c>
      <c r="C28" s="30" t="s">
        <v>1786</v>
      </c>
      <c r="D28" s="32" t="s">
        <v>1787</v>
      </c>
    </row>
    <row r="29" spans="1:5">
      <c r="A29" s="30" t="s">
        <v>808</v>
      </c>
      <c r="B29" s="31">
        <v>28</v>
      </c>
      <c r="C29" s="30" t="s">
        <v>1788</v>
      </c>
      <c r="D29" s="32" t="s">
        <v>1789</v>
      </c>
    </row>
    <row r="30" spans="1:5">
      <c r="A30" s="30" t="s">
        <v>809</v>
      </c>
      <c r="B30" s="31">
        <v>29</v>
      </c>
      <c r="C30" s="32" t="s">
        <v>1790</v>
      </c>
      <c r="D30" s="32" t="s">
        <v>1755</v>
      </c>
    </row>
    <row r="31" spans="1:5">
      <c r="A31" s="116" t="s">
        <v>810</v>
      </c>
      <c r="B31" s="117">
        <v>30</v>
      </c>
      <c r="C31" s="118" t="s">
        <v>1791</v>
      </c>
      <c r="D31" s="118" t="s">
        <v>1757</v>
      </c>
      <c r="E31" s="5" t="s">
        <v>1736</v>
      </c>
    </row>
    <row r="32" spans="1:5">
      <c r="A32" s="30" t="s">
        <v>1732</v>
      </c>
      <c r="B32" s="31">
        <v>31</v>
      </c>
      <c r="C32" s="32" t="s">
        <v>1735</v>
      </c>
      <c r="D32" s="32" t="s">
        <v>1734</v>
      </c>
    </row>
    <row r="33" spans="1:5">
      <c r="A33" s="116" t="s">
        <v>895</v>
      </c>
      <c r="B33" s="117">
        <v>32</v>
      </c>
      <c r="C33" s="118" t="s">
        <v>1792</v>
      </c>
      <c r="D33" s="118" t="s">
        <v>1759</v>
      </c>
      <c r="E33" s="5" t="s">
        <v>1736</v>
      </c>
    </row>
    <row r="34" spans="1:5">
      <c r="A34" s="30" t="s">
        <v>783</v>
      </c>
      <c r="B34" s="31">
        <v>33</v>
      </c>
      <c r="C34" s="32" t="s">
        <v>1793</v>
      </c>
      <c r="D34" s="32" t="s">
        <v>1794</v>
      </c>
    </row>
    <row r="35" spans="1:5">
      <c r="A35" s="116" t="s">
        <v>811</v>
      </c>
      <c r="B35" s="117">
        <v>34</v>
      </c>
      <c r="C35" s="118" t="s">
        <v>1795</v>
      </c>
      <c r="D35" s="118" t="s">
        <v>1796</v>
      </c>
      <c r="E35" s="5" t="s">
        <v>1736</v>
      </c>
    </row>
    <row r="36" spans="1:5">
      <c r="A36" s="30" t="s">
        <v>812</v>
      </c>
      <c r="B36" s="31">
        <v>35</v>
      </c>
      <c r="C36" s="32" t="s">
        <v>1797</v>
      </c>
      <c r="D36" s="32" t="s">
        <v>1798</v>
      </c>
    </row>
    <row r="37" spans="1:5">
      <c r="A37" s="30" t="s">
        <v>813</v>
      </c>
      <c r="B37" s="31">
        <v>36</v>
      </c>
      <c r="C37" s="32" t="s">
        <v>1799</v>
      </c>
      <c r="D37" s="32" t="s">
        <v>1800</v>
      </c>
    </row>
    <row r="38" spans="1:5">
      <c r="A38" s="116" t="s">
        <v>814</v>
      </c>
      <c r="B38" s="117">
        <v>37</v>
      </c>
      <c r="C38" s="118" t="s">
        <v>1801</v>
      </c>
      <c r="D38" s="118" t="s">
        <v>1802</v>
      </c>
      <c r="E38" s="5" t="s">
        <v>1736</v>
      </c>
    </row>
    <row r="39" spans="1:5">
      <c r="A39" s="116" t="s">
        <v>784</v>
      </c>
      <c r="B39" s="117">
        <v>38</v>
      </c>
      <c r="C39" s="118" t="s">
        <v>1803</v>
      </c>
      <c r="D39" s="118" t="s">
        <v>1779</v>
      </c>
      <c r="E39" s="5" t="s">
        <v>1736</v>
      </c>
    </row>
    <row r="46" spans="1:5">
      <c r="C46" s="4"/>
    </row>
    <row r="47" spans="1:5">
      <c r="C47" s="4"/>
    </row>
    <row r="48" spans="1:5">
      <c r="C48" s="4"/>
    </row>
    <row r="50" spans="3:3">
      <c r="C50" s="4"/>
    </row>
    <row r="51" spans="3:3">
      <c r="C51" s="4"/>
    </row>
    <row r="83" ht="12.75" customHeight="1"/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06"/>
  <sheetViews>
    <sheetView workbookViewId="0">
      <selection activeCell="F12" sqref="F12"/>
    </sheetView>
  </sheetViews>
  <sheetFormatPr defaultRowHeight="13.5"/>
  <cols>
    <col min="1" max="1" width="7.5" style="115" bestFit="1" customWidth="1"/>
    <col min="2" max="2" width="32" style="115" bestFit="1" customWidth="1"/>
    <col min="3" max="3" width="32.5" style="115" bestFit="1" customWidth="1"/>
    <col min="4" max="4" width="21.125" style="115" bestFit="1" customWidth="1"/>
    <col min="5" max="5" width="7" style="115" bestFit="1" customWidth="1"/>
    <col min="6" max="16384" width="9" style="28"/>
  </cols>
  <sheetData>
    <row r="1" spans="1:5">
      <c r="A1" s="115" t="s">
        <v>896</v>
      </c>
      <c r="B1" s="115" t="s">
        <v>349</v>
      </c>
      <c r="C1" s="115" t="s">
        <v>350</v>
      </c>
      <c r="D1" s="115" t="s">
        <v>351</v>
      </c>
      <c r="E1" s="115" t="s">
        <v>352</v>
      </c>
    </row>
    <row r="2" spans="1:5">
      <c r="A2" s="115" t="s">
        <v>1427</v>
      </c>
      <c r="B2" s="115" t="s">
        <v>897</v>
      </c>
      <c r="C2" s="115" t="s">
        <v>898</v>
      </c>
      <c r="D2" s="115" t="s">
        <v>898</v>
      </c>
      <c r="E2" s="115" t="s">
        <v>355</v>
      </c>
    </row>
    <row r="3" spans="1:5">
      <c r="A3" s="115" t="s">
        <v>1428</v>
      </c>
      <c r="B3" s="115" t="s">
        <v>353</v>
      </c>
      <c r="C3" s="115" t="s">
        <v>354</v>
      </c>
      <c r="D3" s="115" t="s">
        <v>354</v>
      </c>
      <c r="E3" s="115" t="s">
        <v>355</v>
      </c>
    </row>
    <row r="4" spans="1:5">
      <c r="A4" s="115" t="s">
        <v>1429</v>
      </c>
      <c r="B4" s="115" t="s">
        <v>356</v>
      </c>
      <c r="C4" s="115" t="s">
        <v>357</v>
      </c>
      <c r="D4" s="115" t="s">
        <v>357</v>
      </c>
      <c r="E4" s="115" t="s">
        <v>355</v>
      </c>
    </row>
    <row r="5" spans="1:5">
      <c r="A5" s="115" t="s">
        <v>1430</v>
      </c>
      <c r="B5" s="115" t="s">
        <v>899</v>
      </c>
      <c r="C5" s="115" t="s">
        <v>900</v>
      </c>
      <c r="D5" s="115" t="s">
        <v>900</v>
      </c>
      <c r="E5" s="115" t="s">
        <v>355</v>
      </c>
    </row>
    <row r="6" spans="1:5">
      <c r="A6" s="115" t="s">
        <v>1431</v>
      </c>
      <c r="B6" s="115" t="s">
        <v>358</v>
      </c>
      <c r="C6" s="115" t="s">
        <v>359</v>
      </c>
      <c r="D6" s="115" t="s">
        <v>359</v>
      </c>
      <c r="E6" s="115" t="s">
        <v>355</v>
      </c>
    </row>
    <row r="7" spans="1:5">
      <c r="A7" s="115" t="s">
        <v>1432</v>
      </c>
      <c r="B7" s="115" t="s">
        <v>360</v>
      </c>
      <c r="C7" s="115" t="s">
        <v>361</v>
      </c>
      <c r="D7" s="115" t="s">
        <v>361</v>
      </c>
      <c r="E7" s="115" t="s">
        <v>355</v>
      </c>
    </row>
    <row r="8" spans="1:5">
      <c r="A8" s="115" t="s">
        <v>1433</v>
      </c>
      <c r="B8" s="115" t="s">
        <v>362</v>
      </c>
      <c r="C8" s="115" t="s">
        <v>363</v>
      </c>
      <c r="D8" s="115" t="s">
        <v>363</v>
      </c>
      <c r="E8" s="115" t="s">
        <v>355</v>
      </c>
    </row>
    <row r="9" spans="1:5">
      <c r="A9" s="115" t="s">
        <v>1434</v>
      </c>
      <c r="B9" s="115" t="s">
        <v>901</v>
      </c>
      <c r="C9" s="115" t="s">
        <v>902</v>
      </c>
      <c r="D9" s="115" t="s">
        <v>902</v>
      </c>
      <c r="E9" s="115" t="s">
        <v>355</v>
      </c>
    </row>
    <row r="10" spans="1:5">
      <c r="A10" s="115" t="s">
        <v>1435</v>
      </c>
      <c r="B10" s="115" t="s">
        <v>364</v>
      </c>
      <c r="C10" s="115" t="s">
        <v>365</v>
      </c>
      <c r="D10" s="115" t="s">
        <v>365</v>
      </c>
      <c r="E10" s="115" t="s">
        <v>355</v>
      </c>
    </row>
    <row r="11" spans="1:5">
      <c r="A11" s="115" t="s">
        <v>1436</v>
      </c>
      <c r="B11" s="115" t="s">
        <v>366</v>
      </c>
      <c r="C11" s="115" t="s">
        <v>367</v>
      </c>
      <c r="D11" s="115" t="s">
        <v>367</v>
      </c>
      <c r="E11" s="115" t="s">
        <v>355</v>
      </c>
    </row>
    <row r="12" spans="1:5">
      <c r="A12" s="115" t="s">
        <v>1437</v>
      </c>
      <c r="B12" s="115" t="s">
        <v>368</v>
      </c>
      <c r="C12" s="115" t="s">
        <v>369</v>
      </c>
      <c r="D12" s="115" t="s">
        <v>369</v>
      </c>
      <c r="E12" s="115" t="s">
        <v>355</v>
      </c>
    </row>
    <row r="13" spans="1:5">
      <c r="A13" s="115" t="s">
        <v>1438</v>
      </c>
      <c r="B13" s="115" t="s">
        <v>370</v>
      </c>
      <c r="C13" s="115" t="s">
        <v>371</v>
      </c>
      <c r="D13" s="115" t="s">
        <v>371</v>
      </c>
      <c r="E13" s="115" t="s">
        <v>355</v>
      </c>
    </row>
    <row r="14" spans="1:5">
      <c r="A14" s="115" t="s">
        <v>1439</v>
      </c>
      <c r="B14" s="115" t="s">
        <v>372</v>
      </c>
      <c r="C14" s="115" t="s">
        <v>373</v>
      </c>
      <c r="D14" s="115" t="s">
        <v>373</v>
      </c>
      <c r="E14" s="115" t="s">
        <v>355</v>
      </c>
    </row>
    <row r="15" spans="1:5">
      <c r="A15" s="115" t="s">
        <v>1440</v>
      </c>
      <c r="B15" s="115" t="s">
        <v>374</v>
      </c>
      <c r="C15" s="115" t="s">
        <v>375</v>
      </c>
      <c r="D15" s="115" t="s">
        <v>375</v>
      </c>
      <c r="E15" s="115" t="s">
        <v>355</v>
      </c>
    </row>
    <row r="16" spans="1:5">
      <c r="A16" s="115" t="s">
        <v>1441</v>
      </c>
      <c r="B16" s="115" t="s">
        <v>376</v>
      </c>
      <c r="C16" s="115" t="s">
        <v>377</v>
      </c>
      <c r="D16" s="115" t="s">
        <v>377</v>
      </c>
      <c r="E16" s="115" t="s">
        <v>355</v>
      </c>
    </row>
    <row r="17" spans="1:5">
      <c r="A17" s="115" t="s">
        <v>1442</v>
      </c>
      <c r="B17" s="115" t="s">
        <v>903</v>
      </c>
      <c r="C17" s="115" t="s">
        <v>904</v>
      </c>
      <c r="D17" s="115" t="s">
        <v>904</v>
      </c>
      <c r="E17" s="115" t="s">
        <v>355</v>
      </c>
    </row>
    <row r="18" spans="1:5">
      <c r="A18" s="115" t="s">
        <v>1443</v>
      </c>
      <c r="B18" s="115" t="s">
        <v>905</v>
      </c>
      <c r="C18" s="115" t="s">
        <v>906</v>
      </c>
      <c r="D18" s="115" t="s">
        <v>906</v>
      </c>
      <c r="E18" s="115" t="s">
        <v>355</v>
      </c>
    </row>
    <row r="19" spans="1:5">
      <c r="A19" s="115" t="s">
        <v>1444</v>
      </c>
      <c r="B19" s="115" t="s">
        <v>907</v>
      </c>
      <c r="C19" s="115" t="s">
        <v>908</v>
      </c>
      <c r="D19" s="115" t="s">
        <v>908</v>
      </c>
      <c r="E19" s="115" t="s">
        <v>355</v>
      </c>
    </row>
    <row r="20" spans="1:5">
      <c r="A20" s="115" t="s">
        <v>1445</v>
      </c>
      <c r="B20" s="115" t="s">
        <v>909</v>
      </c>
      <c r="C20" s="115" t="s">
        <v>910</v>
      </c>
      <c r="D20" s="115" t="s">
        <v>910</v>
      </c>
      <c r="E20" s="115" t="s">
        <v>355</v>
      </c>
    </row>
    <row r="21" spans="1:5">
      <c r="A21" s="115" t="s">
        <v>1446</v>
      </c>
      <c r="B21" s="115" t="s">
        <v>911</v>
      </c>
      <c r="C21" s="115" t="s">
        <v>912</v>
      </c>
      <c r="D21" s="115" t="s">
        <v>912</v>
      </c>
      <c r="E21" s="115" t="s">
        <v>355</v>
      </c>
    </row>
    <row r="22" spans="1:5">
      <c r="A22" s="115" t="s">
        <v>1447</v>
      </c>
      <c r="B22" s="115" t="s">
        <v>913</v>
      </c>
      <c r="C22" s="115" t="s">
        <v>914</v>
      </c>
      <c r="D22" s="115" t="s">
        <v>914</v>
      </c>
      <c r="E22" s="115" t="s">
        <v>355</v>
      </c>
    </row>
    <row r="23" spans="1:5">
      <c r="A23" s="115" t="s">
        <v>1448</v>
      </c>
      <c r="B23" s="115" t="s">
        <v>915</v>
      </c>
      <c r="C23" s="115" t="s">
        <v>916</v>
      </c>
      <c r="D23" s="115" t="s">
        <v>916</v>
      </c>
      <c r="E23" s="115" t="s">
        <v>355</v>
      </c>
    </row>
    <row r="24" spans="1:5">
      <c r="A24" s="115" t="s">
        <v>1449</v>
      </c>
      <c r="B24" s="115" t="s">
        <v>917</v>
      </c>
      <c r="C24" s="115" t="s">
        <v>918</v>
      </c>
      <c r="D24" s="115" t="s">
        <v>918</v>
      </c>
      <c r="E24" s="115" t="s">
        <v>355</v>
      </c>
    </row>
    <row r="25" spans="1:5">
      <c r="A25" s="115" t="s">
        <v>1450</v>
      </c>
      <c r="B25" s="115" t="s">
        <v>919</v>
      </c>
      <c r="C25" s="115" t="s">
        <v>920</v>
      </c>
      <c r="D25" s="115" t="s">
        <v>920</v>
      </c>
      <c r="E25" s="115" t="s">
        <v>355</v>
      </c>
    </row>
    <row r="26" spans="1:5">
      <c r="A26" s="115" t="s">
        <v>1451</v>
      </c>
      <c r="B26" s="115" t="s">
        <v>921</v>
      </c>
      <c r="C26" s="115" t="s">
        <v>922</v>
      </c>
      <c r="D26" s="115" t="s">
        <v>923</v>
      </c>
      <c r="E26" s="115" t="s">
        <v>355</v>
      </c>
    </row>
    <row r="27" spans="1:5">
      <c r="A27" s="115" t="s">
        <v>1452</v>
      </c>
      <c r="B27" s="115" t="s">
        <v>378</v>
      </c>
      <c r="C27" s="115" t="s">
        <v>924</v>
      </c>
      <c r="D27" s="115" t="s">
        <v>925</v>
      </c>
      <c r="E27" s="115" t="s">
        <v>355</v>
      </c>
    </row>
    <row r="28" spans="1:5">
      <c r="A28" s="115" t="s">
        <v>1453</v>
      </c>
      <c r="B28" s="115" t="s">
        <v>926</v>
      </c>
      <c r="C28" s="115" t="s">
        <v>927</v>
      </c>
      <c r="D28" s="115" t="s">
        <v>928</v>
      </c>
      <c r="E28" s="115" t="s">
        <v>355</v>
      </c>
    </row>
    <row r="29" spans="1:5">
      <c r="A29" s="115" t="s">
        <v>1454</v>
      </c>
      <c r="B29" s="115" t="s">
        <v>929</v>
      </c>
      <c r="C29" s="115" t="s">
        <v>930</v>
      </c>
      <c r="D29" s="115" t="s">
        <v>931</v>
      </c>
      <c r="E29" s="115" t="s">
        <v>355</v>
      </c>
    </row>
    <row r="30" spans="1:5">
      <c r="A30" s="115" t="s">
        <v>1455</v>
      </c>
      <c r="B30" s="115" t="s">
        <v>932</v>
      </c>
      <c r="C30" s="115" t="s">
        <v>933</v>
      </c>
      <c r="D30" s="115" t="s">
        <v>934</v>
      </c>
      <c r="E30" s="115" t="s">
        <v>355</v>
      </c>
    </row>
    <row r="31" spans="1:5">
      <c r="A31" s="115" t="s">
        <v>1456</v>
      </c>
      <c r="B31" s="115" t="s">
        <v>935</v>
      </c>
      <c r="C31" s="115" t="s">
        <v>936</v>
      </c>
      <c r="D31" s="115" t="s">
        <v>937</v>
      </c>
      <c r="E31" s="115" t="s">
        <v>355</v>
      </c>
    </row>
    <row r="32" spans="1:5">
      <c r="A32" s="115" t="s">
        <v>1457</v>
      </c>
      <c r="B32" s="115" t="s">
        <v>379</v>
      </c>
      <c r="C32" s="115" t="s">
        <v>938</v>
      </c>
      <c r="D32" s="115" t="s">
        <v>939</v>
      </c>
      <c r="E32" s="115" t="s">
        <v>355</v>
      </c>
    </row>
    <row r="33" spans="1:5">
      <c r="A33" s="115" t="s">
        <v>1458</v>
      </c>
      <c r="B33" s="115" t="s">
        <v>940</v>
      </c>
      <c r="C33" s="115" t="s">
        <v>941</v>
      </c>
      <c r="D33" s="115" t="s">
        <v>942</v>
      </c>
      <c r="E33" s="115" t="s">
        <v>355</v>
      </c>
    </row>
    <row r="34" spans="1:5">
      <c r="A34" s="115" t="s">
        <v>1459</v>
      </c>
      <c r="B34" s="115" t="s">
        <v>943</v>
      </c>
      <c r="C34" s="115" t="s">
        <v>944</v>
      </c>
      <c r="D34" s="115" t="s">
        <v>945</v>
      </c>
      <c r="E34" s="115" t="s">
        <v>355</v>
      </c>
    </row>
    <row r="35" spans="1:5">
      <c r="A35" s="115" t="s">
        <v>1460</v>
      </c>
      <c r="B35" s="115" t="s">
        <v>946</v>
      </c>
      <c r="C35" s="115" t="s">
        <v>947</v>
      </c>
      <c r="D35" s="115" t="s">
        <v>948</v>
      </c>
      <c r="E35" s="115" t="s">
        <v>355</v>
      </c>
    </row>
    <row r="36" spans="1:5">
      <c r="A36" s="115" t="s">
        <v>1461</v>
      </c>
      <c r="B36" s="115" t="s">
        <v>380</v>
      </c>
      <c r="C36" s="115" t="s">
        <v>949</v>
      </c>
      <c r="D36" s="115" t="s">
        <v>950</v>
      </c>
      <c r="E36" s="115" t="s">
        <v>355</v>
      </c>
    </row>
    <row r="37" spans="1:5">
      <c r="A37" s="115" t="s">
        <v>1462</v>
      </c>
      <c r="B37" s="115" t="s">
        <v>951</v>
      </c>
      <c r="C37" s="115" t="s">
        <v>952</v>
      </c>
      <c r="D37" s="115" t="s">
        <v>953</v>
      </c>
      <c r="E37" s="115" t="s">
        <v>355</v>
      </c>
    </row>
    <row r="38" spans="1:5">
      <c r="A38" s="115" t="s">
        <v>1463</v>
      </c>
      <c r="B38" s="115" t="s">
        <v>954</v>
      </c>
      <c r="C38" s="115" t="s">
        <v>955</v>
      </c>
      <c r="D38" s="115" t="s">
        <v>923</v>
      </c>
      <c r="E38" s="115" t="s">
        <v>355</v>
      </c>
    </row>
    <row r="39" spans="1:5">
      <c r="A39" s="115" t="s">
        <v>1464</v>
      </c>
      <c r="B39" s="115" t="s">
        <v>956</v>
      </c>
      <c r="C39" s="115" t="s">
        <v>957</v>
      </c>
      <c r="D39" s="115" t="s">
        <v>958</v>
      </c>
      <c r="E39" s="115" t="s">
        <v>355</v>
      </c>
    </row>
    <row r="40" spans="1:5">
      <c r="A40" s="115" t="s">
        <v>1465</v>
      </c>
      <c r="B40" s="115" t="s">
        <v>381</v>
      </c>
      <c r="C40" s="115" t="s">
        <v>959</v>
      </c>
      <c r="D40" s="115" t="s">
        <v>960</v>
      </c>
      <c r="E40" s="115" t="s">
        <v>355</v>
      </c>
    </row>
    <row r="41" spans="1:5">
      <c r="A41" s="115" t="s">
        <v>1466</v>
      </c>
      <c r="B41" s="115" t="s">
        <v>961</v>
      </c>
      <c r="C41" s="115" t="s">
        <v>962</v>
      </c>
      <c r="D41" s="115" t="s">
        <v>963</v>
      </c>
      <c r="E41" s="115" t="s">
        <v>355</v>
      </c>
    </row>
    <row r="42" spans="1:5">
      <c r="A42" s="115" t="s">
        <v>1467</v>
      </c>
      <c r="B42" s="115" t="s">
        <v>382</v>
      </c>
      <c r="C42" s="115" t="s">
        <v>964</v>
      </c>
      <c r="D42" s="115" t="s">
        <v>965</v>
      </c>
      <c r="E42" s="115" t="s">
        <v>355</v>
      </c>
    </row>
    <row r="43" spans="1:5">
      <c r="A43" s="115" t="s">
        <v>1468</v>
      </c>
      <c r="B43" s="115" t="s">
        <v>382</v>
      </c>
      <c r="C43" s="115" t="s">
        <v>966</v>
      </c>
      <c r="D43" s="115" t="s">
        <v>967</v>
      </c>
      <c r="E43" s="115" t="s">
        <v>355</v>
      </c>
    </row>
    <row r="44" spans="1:5">
      <c r="A44" s="115" t="s">
        <v>1469</v>
      </c>
      <c r="B44" s="115" t="s">
        <v>383</v>
      </c>
      <c r="C44" s="115" t="s">
        <v>968</v>
      </c>
      <c r="D44" s="115" t="s">
        <v>969</v>
      </c>
      <c r="E44" s="115" t="s">
        <v>355</v>
      </c>
    </row>
    <row r="45" spans="1:5">
      <c r="A45" s="115" t="s">
        <v>1470</v>
      </c>
      <c r="B45" s="115" t="s">
        <v>383</v>
      </c>
      <c r="C45" s="115" t="s">
        <v>970</v>
      </c>
      <c r="D45" s="115" t="s">
        <v>971</v>
      </c>
      <c r="E45" s="115" t="s">
        <v>355</v>
      </c>
    </row>
    <row r="46" spans="1:5">
      <c r="A46" s="115" t="s">
        <v>1471</v>
      </c>
      <c r="B46" s="115" t="s">
        <v>384</v>
      </c>
      <c r="C46" s="115" t="s">
        <v>385</v>
      </c>
      <c r="D46" s="115" t="s">
        <v>386</v>
      </c>
      <c r="E46" s="115" t="s">
        <v>355</v>
      </c>
    </row>
    <row r="47" spans="1:5">
      <c r="A47" s="115" t="s">
        <v>1472</v>
      </c>
      <c r="B47" s="115" t="s">
        <v>387</v>
      </c>
      <c r="C47" s="115" t="s">
        <v>388</v>
      </c>
      <c r="D47" s="115" t="s">
        <v>389</v>
      </c>
      <c r="E47" s="115" t="s">
        <v>355</v>
      </c>
    </row>
    <row r="48" spans="1:5">
      <c r="A48" s="115" t="s">
        <v>1473</v>
      </c>
      <c r="B48" s="115" t="s">
        <v>390</v>
      </c>
      <c r="C48" s="115" t="s">
        <v>391</v>
      </c>
      <c r="D48" s="115" t="s">
        <v>392</v>
      </c>
      <c r="E48" s="115" t="s">
        <v>355</v>
      </c>
    </row>
    <row r="49" spans="1:5">
      <c r="A49" s="115" t="s">
        <v>1474</v>
      </c>
      <c r="B49" s="115" t="s">
        <v>393</v>
      </c>
      <c r="C49" s="115" t="s">
        <v>394</v>
      </c>
      <c r="D49" s="115" t="s">
        <v>395</v>
      </c>
      <c r="E49" s="115" t="s">
        <v>355</v>
      </c>
    </row>
    <row r="50" spans="1:5">
      <c r="A50" s="115" t="s">
        <v>1475</v>
      </c>
      <c r="B50" s="115" t="s">
        <v>396</v>
      </c>
      <c r="C50" s="115" t="s">
        <v>397</v>
      </c>
      <c r="D50" s="115" t="s">
        <v>398</v>
      </c>
      <c r="E50" s="115" t="s">
        <v>355</v>
      </c>
    </row>
    <row r="51" spans="1:5">
      <c r="A51" s="115" t="s">
        <v>1476</v>
      </c>
      <c r="B51" s="115" t="s">
        <v>399</v>
      </c>
      <c r="C51" s="115" t="s">
        <v>400</v>
      </c>
      <c r="D51" s="115" t="s">
        <v>401</v>
      </c>
      <c r="E51" s="115" t="s">
        <v>355</v>
      </c>
    </row>
    <row r="52" spans="1:5">
      <c r="A52" s="115" t="s">
        <v>1477</v>
      </c>
      <c r="B52" s="115" t="s">
        <v>402</v>
      </c>
      <c r="C52" s="115" t="s">
        <v>403</v>
      </c>
      <c r="D52" s="115" t="s">
        <v>404</v>
      </c>
      <c r="E52" s="115" t="s">
        <v>355</v>
      </c>
    </row>
    <row r="53" spans="1:5">
      <c r="A53" s="115" t="s">
        <v>1478</v>
      </c>
      <c r="B53" s="115" t="s">
        <v>405</v>
      </c>
      <c r="C53" s="115" t="s">
        <v>406</v>
      </c>
      <c r="D53" s="115" t="s">
        <v>406</v>
      </c>
      <c r="E53" s="115" t="s">
        <v>407</v>
      </c>
    </row>
    <row r="54" spans="1:5">
      <c r="A54" s="115" t="s">
        <v>1479</v>
      </c>
      <c r="B54" s="115" t="s">
        <v>408</v>
      </c>
      <c r="C54" s="115" t="s">
        <v>409</v>
      </c>
      <c r="D54" s="115" t="s">
        <v>409</v>
      </c>
      <c r="E54" s="115" t="s">
        <v>407</v>
      </c>
    </row>
    <row r="55" spans="1:5">
      <c r="A55" s="115" t="s">
        <v>1480</v>
      </c>
      <c r="B55" s="115" t="s">
        <v>410</v>
      </c>
      <c r="C55" s="115" t="s">
        <v>411</v>
      </c>
      <c r="D55" s="115" t="s">
        <v>411</v>
      </c>
      <c r="E55" s="115" t="s">
        <v>407</v>
      </c>
    </row>
    <row r="56" spans="1:5">
      <c r="A56" s="115" t="s">
        <v>1481</v>
      </c>
      <c r="B56" s="115" t="s">
        <v>412</v>
      </c>
      <c r="C56" s="115" t="s">
        <v>413</v>
      </c>
      <c r="D56" s="115" t="s">
        <v>413</v>
      </c>
      <c r="E56" s="115" t="s">
        <v>407</v>
      </c>
    </row>
    <row r="57" spans="1:5">
      <c r="A57" s="115" t="s">
        <v>1482</v>
      </c>
      <c r="B57" s="115" t="s">
        <v>972</v>
      </c>
      <c r="C57" s="115" t="s">
        <v>973</v>
      </c>
      <c r="D57" s="115" t="s">
        <v>973</v>
      </c>
      <c r="E57" s="115" t="s">
        <v>407</v>
      </c>
    </row>
    <row r="58" spans="1:5">
      <c r="A58" s="115" t="s">
        <v>1483</v>
      </c>
      <c r="B58" s="115" t="s">
        <v>974</v>
      </c>
      <c r="C58" s="115" t="s">
        <v>975</v>
      </c>
      <c r="D58" s="115" t="s">
        <v>975</v>
      </c>
      <c r="E58" s="115" t="s">
        <v>407</v>
      </c>
    </row>
    <row r="59" spans="1:5">
      <c r="A59" s="115" t="s">
        <v>1484</v>
      </c>
      <c r="B59" s="115" t="s">
        <v>976</v>
      </c>
      <c r="C59" s="115" t="s">
        <v>977</v>
      </c>
      <c r="D59" s="115" t="s">
        <v>977</v>
      </c>
      <c r="E59" s="115" t="s">
        <v>407</v>
      </c>
    </row>
    <row r="60" spans="1:5">
      <c r="A60" s="115" t="s">
        <v>1485</v>
      </c>
      <c r="B60" s="115" t="s">
        <v>978</v>
      </c>
      <c r="C60" s="115" t="s">
        <v>979</v>
      </c>
      <c r="D60" s="115" t="s">
        <v>979</v>
      </c>
      <c r="E60" s="115" t="s">
        <v>407</v>
      </c>
    </row>
    <row r="61" spans="1:5">
      <c r="A61" s="115" t="s">
        <v>1486</v>
      </c>
      <c r="B61" s="115" t="s">
        <v>414</v>
      </c>
      <c r="C61" s="115" t="s">
        <v>415</v>
      </c>
      <c r="D61" s="115" t="s">
        <v>416</v>
      </c>
      <c r="E61" s="115" t="s">
        <v>407</v>
      </c>
    </row>
    <row r="62" spans="1:5">
      <c r="A62" s="115" t="s">
        <v>1487</v>
      </c>
      <c r="B62" s="115" t="s">
        <v>417</v>
      </c>
      <c r="C62" s="115" t="s">
        <v>418</v>
      </c>
      <c r="D62" s="115" t="s">
        <v>419</v>
      </c>
      <c r="E62" s="115" t="s">
        <v>407</v>
      </c>
    </row>
    <row r="63" spans="1:5">
      <c r="A63" s="115" t="s">
        <v>1488</v>
      </c>
      <c r="B63" s="115" t="s">
        <v>420</v>
      </c>
      <c r="C63" s="115" t="s">
        <v>980</v>
      </c>
      <c r="D63" s="115" t="s">
        <v>421</v>
      </c>
      <c r="E63" s="115" t="s">
        <v>407</v>
      </c>
    </row>
    <row r="64" spans="1:5">
      <c r="A64" s="115" t="s">
        <v>1489</v>
      </c>
      <c r="B64" s="115" t="s">
        <v>422</v>
      </c>
      <c r="C64" s="115" t="s">
        <v>981</v>
      </c>
      <c r="D64" s="115" t="s">
        <v>423</v>
      </c>
      <c r="E64" s="115" t="s">
        <v>407</v>
      </c>
    </row>
    <row r="65" spans="1:5">
      <c r="A65" s="115" t="s">
        <v>1490</v>
      </c>
      <c r="B65" s="115" t="s">
        <v>424</v>
      </c>
      <c r="C65" s="115" t="s">
        <v>425</v>
      </c>
      <c r="D65" s="115" t="s">
        <v>426</v>
      </c>
      <c r="E65" s="115" t="s">
        <v>407</v>
      </c>
    </row>
    <row r="66" spans="1:5">
      <c r="A66" s="115" t="s">
        <v>1491</v>
      </c>
      <c r="B66" s="115" t="s">
        <v>427</v>
      </c>
      <c r="C66" s="115" t="s">
        <v>428</v>
      </c>
      <c r="D66" s="115" t="s">
        <v>429</v>
      </c>
      <c r="E66" s="115" t="s">
        <v>407</v>
      </c>
    </row>
    <row r="67" spans="1:5">
      <c r="A67" s="115" t="s">
        <v>1492</v>
      </c>
      <c r="B67" s="115" t="s">
        <v>430</v>
      </c>
      <c r="C67" s="115" t="s">
        <v>431</v>
      </c>
      <c r="D67" s="115" t="s">
        <v>432</v>
      </c>
      <c r="E67" s="115" t="s">
        <v>407</v>
      </c>
    </row>
    <row r="68" spans="1:5">
      <c r="A68" s="115" t="s">
        <v>1493</v>
      </c>
      <c r="B68" s="115" t="s">
        <v>433</v>
      </c>
      <c r="C68" s="115" t="s">
        <v>982</v>
      </c>
      <c r="D68" s="115" t="s">
        <v>434</v>
      </c>
      <c r="E68" s="115" t="s">
        <v>407</v>
      </c>
    </row>
    <row r="69" spans="1:5">
      <c r="A69" s="115" t="s">
        <v>1494</v>
      </c>
      <c r="B69" s="115" t="s">
        <v>435</v>
      </c>
      <c r="C69" s="115" t="s">
        <v>436</v>
      </c>
      <c r="D69" s="115" t="s">
        <v>437</v>
      </c>
      <c r="E69" s="115" t="s">
        <v>407</v>
      </c>
    </row>
    <row r="70" spans="1:5">
      <c r="A70" s="115" t="s">
        <v>1495</v>
      </c>
      <c r="B70" s="115" t="s">
        <v>438</v>
      </c>
      <c r="C70" s="115" t="s">
        <v>439</v>
      </c>
      <c r="D70" s="115" t="s">
        <v>440</v>
      </c>
      <c r="E70" s="115" t="s">
        <v>407</v>
      </c>
    </row>
    <row r="71" spans="1:5">
      <c r="A71" s="115" t="s">
        <v>1496</v>
      </c>
      <c r="B71" s="115" t="s">
        <v>441</v>
      </c>
      <c r="C71" s="115" t="s">
        <v>442</v>
      </c>
      <c r="D71" s="115" t="s">
        <v>443</v>
      </c>
      <c r="E71" s="115" t="s">
        <v>407</v>
      </c>
    </row>
    <row r="72" spans="1:5">
      <c r="A72" s="115" t="s">
        <v>1497</v>
      </c>
      <c r="B72" s="115" t="s">
        <v>444</v>
      </c>
      <c r="C72" s="115" t="s">
        <v>983</v>
      </c>
      <c r="D72" s="115" t="s">
        <v>445</v>
      </c>
      <c r="E72" s="115" t="s">
        <v>407</v>
      </c>
    </row>
    <row r="73" spans="1:5">
      <c r="A73" s="115" t="s">
        <v>1498</v>
      </c>
      <c r="B73" s="115" t="s">
        <v>446</v>
      </c>
      <c r="C73" s="115" t="s">
        <v>447</v>
      </c>
      <c r="D73" s="115" t="s">
        <v>448</v>
      </c>
      <c r="E73" s="115" t="s">
        <v>407</v>
      </c>
    </row>
    <row r="74" spans="1:5">
      <c r="A74" s="115" t="s">
        <v>1499</v>
      </c>
      <c r="B74" s="115" t="s">
        <v>449</v>
      </c>
      <c r="C74" s="115" t="s">
        <v>450</v>
      </c>
      <c r="D74" s="115" t="s">
        <v>451</v>
      </c>
      <c r="E74" s="115" t="s">
        <v>407</v>
      </c>
    </row>
    <row r="75" spans="1:5">
      <c r="A75" s="115" t="s">
        <v>1500</v>
      </c>
      <c r="B75" s="115" t="s">
        <v>452</v>
      </c>
      <c r="C75" s="115" t="s">
        <v>453</v>
      </c>
      <c r="D75" s="115" t="s">
        <v>454</v>
      </c>
      <c r="E75" s="115" t="s">
        <v>407</v>
      </c>
    </row>
    <row r="76" spans="1:5">
      <c r="A76" s="115" t="s">
        <v>1501</v>
      </c>
      <c r="B76" s="115" t="s">
        <v>455</v>
      </c>
      <c r="C76" s="115" t="s">
        <v>984</v>
      </c>
      <c r="D76" s="115" t="s">
        <v>456</v>
      </c>
      <c r="E76" s="115" t="s">
        <v>407</v>
      </c>
    </row>
    <row r="77" spans="1:5">
      <c r="A77" s="115" t="s">
        <v>1502</v>
      </c>
      <c r="B77" s="115" t="s">
        <v>457</v>
      </c>
      <c r="C77" s="115" t="s">
        <v>985</v>
      </c>
      <c r="D77" s="115" t="s">
        <v>458</v>
      </c>
      <c r="E77" s="115" t="s">
        <v>407</v>
      </c>
    </row>
    <row r="78" spans="1:5">
      <c r="A78" s="115" t="s">
        <v>1503</v>
      </c>
      <c r="B78" s="115" t="s">
        <v>459</v>
      </c>
      <c r="C78" s="115" t="s">
        <v>986</v>
      </c>
      <c r="D78" s="115" t="s">
        <v>460</v>
      </c>
      <c r="E78" s="115" t="s">
        <v>407</v>
      </c>
    </row>
    <row r="79" spans="1:5">
      <c r="A79" s="115" t="s">
        <v>1504</v>
      </c>
      <c r="B79" s="115" t="s">
        <v>461</v>
      </c>
      <c r="C79" s="115" t="s">
        <v>462</v>
      </c>
      <c r="D79" s="115" t="s">
        <v>461</v>
      </c>
      <c r="E79" s="115" t="s">
        <v>407</v>
      </c>
    </row>
    <row r="80" spans="1:5">
      <c r="A80" s="115" t="s">
        <v>1505</v>
      </c>
      <c r="B80" s="115" t="s">
        <v>987</v>
      </c>
      <c r="C80" s="115" t="s">
        <v>988</v>
      </c>
      <c r="D80" s="115" t="s">
        <v>989</v>
      </c>
      <c r="E80" s="115" t="s">
        <v>407</v>
      </c>
    </row>
    <row r="81" spans="1:5">
      <c r="A81" s="115" t="s">
        <v>1506</v>
      </c>
      <c r="B81" s="115" t="s">
        <v>990</v>
      </c>
      <c r="C81" s="115" t="s">
        <v>991</v>
      </c>
      <c r="D81" s="115" t="s">
        <v>991</v>
      </c>
      <c r="E81" s="115" t="s">
        <v>407</v>
      </c>
    </row>
    <row r="82" spans="1:5">
      <c r="A82" s="115" t="s">
        <v>1507</v>
      </c>
      <c r="B82" s="115" t="s">
        <v>992</v>
      </c>
      <c r="C82" s="115" t="s">
        <v>993</v>
      </c>
      <c r="D82" s="115" t="s">
        <v>993</v>
      </c>
      <c r="E82" s="115" t="s">
        <v>407</v>
      </c>
    </row>
    <row r="83" spans="1:5">
      <c r="A83" s="115" t="s">
        <v>1508</v>
      </c>
      <c r="B83" s="115" t="s">
        <v>994</v>
      </c>
      <c r="C83" s="115" t="s">
        <v>995</v>
      </c>
      <c r="D83" s="115" t="s">
        <v>995</v>
      </c>
      <c r="E83" s="115" t="s">
        <v>407</v>
      </c>
    </row>
    <row r="84" spans="1:5">
      <c r="A84" s="115" t="s">
        <v>1509</v>
      </c>
      <c r="B84" s="115" t="s">
        <v>996</v>
      </c>
      <c r="C84" s="115" t="s">
        <v>997</v>
      </c>
      <c r="D84" s="115" t="s">
        <v>997</v>
      </c>
      <c r="E84" s="115" t="s">
        <v>407</v>
      </c>
    </row>
    <row r="85" spans="1:5">
      <c r="A85" s="115" t="s">
        <v>1510</v>
      </c>
      <c r="B85" s="115" t="s">
        <v>998</v>
      </c>
      <c r="C85" s="115" t="s">
        <v>999</v>
      </c>
      <c r="D85" s="115" t="s">
        <v>998</v>
      </c>
      <c r="E85" s="115" t="s">
        <v>407</v>
      </c>
    </row>
    <row r="86" spans="1:5">
      <c r="A86" s="115" t="s">
        <v>1511</v>
      </c>
      <c r="B86" s="115" t="s">
        <v>463</v>
      </c>
      <c r="C86" s="115" t="s">
        <v>464</v>
      </c>
      <c r="D86" s="115" t="s">
        <v>465</v>
      </c>
      <c r="E86" s="115" t="s">
        <v>355</v>
      </c>
    </row>
    <row r="87" spans="1:5">
      <c r="A87" s="115" t="s">
        <v>1512</v>
      </c>
      <c r="B87" s="115" t="s">
        <v>466</v>
      </c>
      <c r="C87" s="115" t="s">
        <v>467</v>
      </c>
      <c r="D87" s="115" t="s">
        <v>468</v>
      </c>
      <c r="E87" s="115" t="s">
        <v>355</v>
      </c>
    </row>
    <row r="88" spans="1:5">
      <c r="A88" s="115" t="s">
        <v>1513</v>
      </c>
      <c r="B88" s="115" t="s">
        <v>469</v>
      </c>
      <c r="C88" s="115" t="s">
        <v>470</v>
      </c>
      <c r="D88" s="115" t="s">
        <v>471</v>
      </c>
      <c r="E88" s="115" t="s">
        <v>355</v>
      </c>
    </row>
    <row r="89" spans="1:5">
      <c r="A89" s="115" t="s">
        <v>1514</v>
      </c>
      <c r="B89" s="115" t="s">
        <v>472</v>
      </c>
      <c r="C89" s="115" t="s">
        <v>473</v>
      </c>
      <c r="D89" s="115" t="s">
        <v>474</v>
      </c>
      <c r="E89" s="115" t="s">
        <v>355</v>
      </c>
    </row>
    <row r="90" spans="1:5">
      <c r="A90" s="115" t="s">
        <v>1515</v>
      </c>
      <c r="B90" s="115" t="s">
        <v>475</v>
      </c>
      <c r="C90" s="115" t="s">
        <v>476</v>
      </c>
      <c r="D90" s="115" t="s">
        <v>477</v>
      </c>
      <c r="E90" s="115" t="s">
        <v>355</v>
      </c>
    </row>
    <row r="91" spans="1:5">
      <c r="A91" s="115" t="s">
        <v>1516</v>
      </c>
      <c r="B91" s="115" t="s">
        <v>478</v>
      </c>
      <c r="C91" s="115" t="s">
        <v>479</v>
      </c>
      <c r="D91" s="115" t="s">
        <v>479</v>
      </c>
      <c r="E91" s="115" t="s">
        <v>355</v>
      </c>
    </row>
    <row r="92" spans="1:5">
      <c r="A92" s="115" t="s">
        <v>1517</v>
      </c>
      <c r="B92" s="115" t="s">
        <v>480</v>
      </c>
      <c r="C92" s="115" t="s">
        <v>481</v>
      </c>
      <c r="D92" s="115" t="s">
        <v>481</v>
      </c>
      <c r="E92" s="115" t="s">
        <v>355</v>
      </c>
    </row>
    <row r="93" spans="1:5">
      <c r="A93" s="115" t="s">
        <v>1518</v>
      </c>
      <c r="B93" s="115" t="s">
        <v>482</v>
      </c>
      <c r="C93" s="115" t="s">
        <v>483</v>
      </c>
      <c r="D93" s="115" t="s">
        <v>484</v>
      </c>
      <c r="E93" s="115" t="s">
        <v>355</v>
      </c>
    </row>
    <row r="94" spans="1:5">
      <c r="A94" s="115" t="s">
        <v>1519</v>
      </c>
      <c r="B94" s="115" t="s">
        <v>485</v>
      </c>
      <c r="C94" s="115" t="s">
        <v>486</v>
      </c>
      <c r="D94" s="115" t="s">
        <v>487</v>
      </c>
      <c r="E94" s="115" t="s">
        <v>355</v>
      </c>
    </row>
    <row r="95" spans="1:5">
      <c r="A95" s="115" t="s">
        <v>1520</v>
      </c>
      <c r="B95" s="115" t="s">
        <v>488</v>
      </c>
      <c r="C95" s="115" t="s">
        <v>489</v>
      </c>
      <c r="D95" s="115" t="s">
        <v>490</v>
      </c>
      <c r="E95" s="115" t="s">
        <v>355</v>
      </c>
    </row>
    <row r="96" spans="1:5">
      <c r="A96" s="115" t="s">
        <v>1521</v>
      </c>
      <c r="B96" s="115" t="s">
        <v>491</v>
      </c>
      <c r="C96" s="115" t="s">
        <v>492</v>
      </c>
      <c r="D96" s="115" t="s">
        <v>493</v>
      </c>
      <c r="E96" s="115" t="s">
        <v>355</v>
      </c>
    </row>
    <row r="97" spans="1:5">
      <c r="A97" s="115" t="s">
        <v>1522</v>
      </c>
      <c r="B97" s="115" t="s">
        <v>494</v>
      </c>
      <c r="C97" s="115" t="s">
        <v>495</v>
      </c>
      <c r="D97" s="115" t="s">
        <v>496</v>
      </c>
      <c r="E97" s="115" t="s">
        <v>355</v>
      </c>
    </row>
    <row r="98" spans="1:5">
      <c r="A98" s="115" t="s">
        <v>1523</v>
      </c>
      <c r="B98" s="115" t="s">
        <v>497</v>
      </c>
      <c r="C98" s="115" t="s">
        <v>498</v>
      </c>
      <c r="D98" s="115" t="s">
        <v>499</v>
      </c>
      <c r="E98" s="115" t="s">
        <v>355</v>
      </c>
    </row>
    <row r="99" spans="1:5">
      <c r="A99" s="115" t="s">
        <v>1524</v>
      </c>
      <c r="B99" s="115" t="s">
        <v>500</v>
      </c>
      <c r="C99" s="115" t="s">
        <v>501</v>
      </c>
      <c r="D99" s="115" t="s">
        <v>502</v>
      </c>
      <c r="E99" s="115" t="s">
        <v>355</v>
      </c>
    </row>
    <row r="100" spans="1:5">
      <c r="A100" s="115" t="s">
        <v>1525</v>
      </c>
      <c r="B100" s="115" t="s">
        <v>503</v>
      </c>
      <c r="C100" s="115" t="s">
        <v>504</v>
      </c>
      <c r="D100" s="115" t="s">
        <v>505</v>
      </c>
      <c r="E100" s="115" t="s">
        <v>355</v>
      </c>
    </row>
    <row r="101" spans="1:5">
      <c r="A101" s="115" t="s">
        <v>1526</v>
      </c>
      <c r="B101" s="115" t="s">
        <v>506</v>
      </c>
      <c r="C101" s="115" t="s">
        <v>507</v>
      </c>
      <c r="D101" s="115" t="s">
        <v>508</v>
      </c>
      <c r="E101" s="115" t="s">
        <v>355</v>
      </c>
    </row>
    <row r="102" spans="1:5">
      <c r="A102" s="115" t="s">
        <v>1527</v>
      </c>
      <c r="B102" s="115" t="s">
        <v>509</v>
      </c>
      <c r="C102" s="115" t="s">
        <v>510</v>
      </c>
      <c r="D102" s="115" t="s">
        <v>511</v>
      </c>
      <c r="E102" s="115" t="s">
        <v>355</v>
      </c>
    </row>
    <row r="103" spans="1:5">
      <c r="A103" s="115" t="s">
        <v>1528</v>
      </c>
      <c r="B103" s="115" t="s">
        <v>512</v>
      </c>
      <c r="C103" s="115" t="s">
        <v>513</v>
      </c>
      <c r="D103" s="115" t="s">
        <v>514</v>
      </c>
      <c r="E103" s="115" t="s">
        <v>355</v>
      </c>
    </row>
    <row r="104" spans="1:5">
      <c r="A104" s="115" t="s">
        <v>1529</v>
      </c>
      <c r="B104" s="115" t="s">
        <v>515</v>
      </c>
      <c r="C104" s="115" t="s">
        <v>516</v>
      </c>
      <c r="D104" s="115" t="s">
        <v>517</v>
      </c>
      <c r="E104" s="115" t="s">
        <v>355</v>
      </c>
    </row>
    <row r="105" spans="1:5">
      <c r="A105" s="115" t="s">
        <v>1530</v>
      </c>
      <c r="B105" s="115" t="s">
        <v>518</v>
      </c>
      <c r="C105" s="115" t="s">
        <v>519</v>
      </c>
      <c r="D105" s="115" t="s">
        <v>519</v>
      </c>
      <c r="E105" s="115" t="s">
        <v>355</v>
      </c>
    </row>
    <row r="106" spans="1:5">
      <c r="A106" s="115" t="s">
        <v>1531</v>
      </c>
      <c r="B106" s="115" t="s">
        <v>520</v>
      </c>
      <c r="C106" s="115" t="s">
        <v>521</v>
      </c>
      <c r="D106" s="115" t="s">
        <v>522</v>
      </c>
      <c r="E106" s="115" t="s">
        <v>523</v>
      </c>
    </row>
    <row r="107" spans="1:5">
      <c r="A107" s="115" t="s">
        <v>1532</v>
      </c>
      <c r="B107" s="115" t="s">
        <v>1000</v>
      </c>
      <c r="C107" s="115" t="s">
        <v>1001</v>
      </c>
      <c r="D107" s="115" t="s">
        <v>1002</v>
      </c>
      <c r="E107" s="115" t="s">
        <v>355</v>
      </c>
    </row>
    <row r="108" spans="1:5">
      <c r="A108" s="115" t="s">
        <v>1533</v>
      </c>
      <c r="B108" s="115" t="s">
        <v>1003</v>
      </c>
      <c r="C108" s="115" t="s">
        <v>1004</v>
      </c>
      <c r="D108" s="115" t="s">
        <v>1005</v>
      </c>
      <c r="E108" s="115" t="s">
        <v>407</v>
      </c>
    </row>
    <row r="109" spans="1:5">
      <c r="A109" s="115" t="s">
        <v>1534</v>
      </c>
      <c r="B109" s="115" t="s">
        <v>1006</v>
      </c>
      <c r="C109" s="115" t="s">
        <v>1007</v>
      </c>
      <c r="D109" s="115" t="s">
        <v>1008</v>
      </c>
      <c r="E109" s="115" t="s">
        <v>407</v>
      </c>
    </row>
    <row r="110" spans="1:5">
      <c r="A110" s="115" t="s">
        <v>1535</v>
      </c>
      <c r="B110" s="115" t="s">
        <v>1009</v>
      </c>
      <c r="C110" s="115" t="s">
        <v>1010</v>
      </c>
      <c r="D110" s="115" t="s">
        <v>1011</v>
      </c>
      <c r="E110" s="115" t="s">
        <v>407</v>
      </c>
    </row>
    <row r="111" spans="1:5">
      <c r="A111" s="115" t="s">
        <v>1536</v>
      </c>
      <c r="B111" s="115" t="s">
        <v>1012</v>
      </c>
      <c r="C111" s="115" t="s">
        <v>1013</v>
      </c>
      <c r="D111" s="115" t="s">
        <v>1014</v>
      </c>
      <c r="E111" s="115" t="s">
        <v>355</v>
      </c>
    </row>
    <row r="112" spans="1:5">
      <c r="A112" s="115" t="s">
        <v>1537</v>
      </c>
      <c r="B112" s="115" t="s">
        <v>1015</v>
      </c>
      <c r="C112" s="115" t="s">
        <v>1016</v>
      </c>
      <c r="D112" s="115" t="s">
        <v>1017</v>
      </c>
      <c r="E112" s="115" t="s">
        <v>355</v>
      </c>
    </row>
    <row r="113" spans="1:5">
      <c r="A113" s="115" t="s">
        <v>1538</v>
      </c>
      <c r="B113" s="115" t="s">
        <v>1018</v>
      </c>
      <c r="C113" s="115" t="s">
        <v>1019</v>
      </c>
      <c r="D113" s="115" t="s">
        <v>1020</v>
      </c>
      <c r="E113" s="115" t="s">
        <v>407</v>
      </c>
    </row>
    <row r="114" spans="1:5">
      <c r="A114" s="115" t="s">
        <v>1539</v>
      </c>
      <c r="B114" s="115" t="s">
        <v>1021</v>
      </c>
      <c r="C114" s="115" t="s">
        <v>1022</v>
      </c>
      <c r="D114" s="115" t="s">
        <v>1023</v>
      </c>
      <c r="E114" s="115" t="s">
        <v>407</v>
      </c>
    </row>
    <row r="115" spans="1:5">
      <c r="A115" s="115" t="s">
        <v>1540</v>
      </c>
      <c r="B115" s="115" t="s">
        <v>1024</v>
      </c>
      <c r="C115" s="115" t="s">
        <v>1025</v>
      </c>
      <c r="D115" s="115" t="s">
        <v>1026</v>
      </c>
      <c r="E115" s="115" t="s">
        <v>407</v>
      </c>
    </row>
    <row r="116" spans="1:5">
      <c r="A116" s="115" t="s">
        <v>1541</v>
      </c>
      <c r="B116" s="115" t="s">
        <v>1027</v>
      </c>
      <c r="C116" s="115" t="s">
        <v>1028</v>
      </c>
      <c r="D116" s="115" t="s">
        <v>1029</v>
      </c>
      <c r="E116" s="115" t="s">
        <v>355</v>
      </c>
    </row>
    <row r="117" spans="1:5">
      <c r="A117" s="115" t="s">
        <v>1542</v>
      </c>
      <c r="B117" s="115" t="s">
        <v>524</v>
      </c>
      <c r="C117" s="115" t="s">
        <v>525</v>
      </c>
      <c r="D117" s="115" t="s">
        <v>526</v>
      </c>
      <c r="E117" s="115" t="s">
        <v>523</v>
      </c>
    </row>
    <row r="118" spans="1:5">
      <c r="A118" s="115" t="s">
        <v>1543</v>
      </c>
      <c r="B118" s="115" t="s">
        <v>1030</v>
      </c>
      <c r="C118" s="115" t="s">
        <v>1031</v>
      </c>
      <c r="D118" s="115" t="s">
        <v>1032</v>
      </c>
      <c r="E118" s="115" t="s">
        <v>355</v>
      </c>
    </row>
    <row r="119" spans="1:5">
      <c r="A119" s="115" t="s">
        <v>1544</v>
      </c>
      <c r="B119" s="115" t="s">
        <v>1033</v>
      </c>
      <c r="C119" s="115" t="s">
        <v>1034</v>
      </c>
      <c r="D119" s="115" t="s">
        <v>1035</v>
      </c>
      <c r="E119" s="115" t="s">
        <v>407</v>
      </c>
    </row>
    <row r="120" spans="1:5">
      <c r="A120" s="115" t="s">
        <v>1545</v>
      </c>
      <c r="B120" s="115" t="s">
        <v>1036</v>
      </c>
      <c r="C120" s="115" t="s">
        <v>1037</v>
      </c>
      <c r="D120" s="115" t="s">
        <v>1038</v>
      </c>
      <c r="E120" s="115" t="s">
        <v>407</v>
      </c>
    </row>
    <row r="121" spans="1:5">
      <c r="A121" s="115" t="s">
        <v>1546</v>
      </c>
      <c r="B121" s="115" t="s">
        <v>1039</v>
      </c>
      <c r="C121" s="115" t="s">
        <v>1040</v>
      </c>
      <c r="D121" s="115" t="s">
        <v>1041</v>
      </c>
      <c r="E121" s="115" t="s">
        <v>355</v>
      </c>
    </row>
    <row r="122" spans="1:5">
      <c r="A122" s="115" t="s">
        <v>1547</v>
      </c>
      <c r="B122" s="115" t="s">
        <v>1042</v>
      </c>
      <c r="C122" s="115" t="s">
        <v>1043</v>
      </c>
      <c r="D122" s="115" t="s">
        <v>1044</v>
      </c>
      <c r="E122" s="115" t="s">
        <v>407</v>
      </c>
    </row>
    <row r="123" spans="1:5">
      <c r="A123" s="115" t="s">
        <v>1548</v>
      </c>
      <c r="B123" s="115" t="s">
        <v>1045</v>
      </c>
      <c r="C123" s="115" t="s">
        <v>1046</v>
      </c>
      <c r="D123" s="115" t="s">
        <v>1047</v>
      </c>
      <c r="E123" s="115" t="s">
        <v>407</v>
      </c>
    </row>
    <row r="124" spans="1:5">
      <c r="A124" s="115" t="s">
        <v>1549</v>
      </c>
      <c r="B124" s="115" t="s">
        <v>1048</v>
      </c>
      <c r="C124" s="115" t="s">
        <v>1049</v>
      </c>
      <c r="D124" s="115" t="s">
        <v>1050</v>
      </c>
      <c r="E124" s="115" t="s">
        <v>355</v>
      </c>
    </row>
    <row r="125" spans="1:5">
      <c r="A125" s="115" t="s">
        <v>1550</v>
      </c>
      <c r="B125" s="115" t="s">
        <v>527</v>
      </c>
      <c r="C125" s="115" t="s">
        <v>528</v>
      </c>
      <c r="D125" s="115" t="s">
        <v>529</v>
      </c>
      <c r="E125" s="115" t="s">
        <v>523</v>
      </c>
    </row>
    <row r="126" spans="1:5">
      <c r="A126" s="115" t="s">
        <v>1551</v>
      </c>
      <c r="B126" s="115" t="s">
        <v>1051</v>
      </c>
      <c r="C126" s="115" t="s">
        <v>1052</v>
      </c>
      <c r="D126" s="115" t="s">
        <v>1053</v>
      </c>
      <c r="E126" s="115" t="s">
        <v>407</v>
      </c>
    </row>
    <row r="127" spans="1:5">
      <c r="A127" s="115" t="s">
        <v>1552</v>
      </c>
      <c r="B127" s="115" t="s">
        <v>1054</v>
      </c>
      <c r="C127" s="115" t="s">
        <v>1055</v>
      </c>
      <c r="D127" s="115" t="s">
        <v>1056</v>
      </c>
      <c r="E127" s="115" t="s">
        <v>407</v>
      </c>
    </row>
    <row r="128" spans="1:5">
      <c r="A128" s="115" t="s">
        <v>1553</v>
      </c>
      <c r="B128" s="115" t="s">
        <v>1057</v>
      </c>
      <c r="C128" s="115" t="s">
        <v>1058</v>
      </c>
      <c r="D128" s="115" t="s">
        <v>1059</v>
      </c>
      <c r="E128" s="115" t="s">
        <v>355</v>
      </c>
    </row>
    <row r="129" spans="1:5">
      <c r="A129" s="115" t="s">
        <v>1554</v>
      </c>
      <c r="B129" s="115" t="s">
        <v>1060</v>
      </c>
      <c r="C129" s="115" t="s">
        <v>1061</v>
      </c>
      <c r="D129" s="115" t="s">
        <v>1062</v>
      </c>
      <c r="E129" s="115" t="s">
        <v>407</v>
      </c>
    </row>
    <row r="130" spans="1:5">
      <c r="A130" s="115" t="s">
        <v>1555</v>
      </c>
      <c r="B130" s="115" t="s">
        <v>1063</v>
      </c>
      <c r="C130" s="115" t="s">
        <v>1064</v>
      </c>
      <c r="D130" s="115" t="s">
        <v>1065</v>
      </c>
      <c r="E130" s="115" t="s">
        <v>355</v>
      </c>
    </row>
    <row r="131" spans="1:5">
      <c r="A131" s="115" t="s">
        <v>1556</v>
      </c>
      <c r="B131" s="115" t="s">
        <v>530</v>
      </c>
      <c r="C131" s="115" t="s">
        <v>531</v>
      </c>
      <c r="D131" s="115" t="s">
        <v>532</v>
      </c>
      <c r="E131" s="115" t="s">
        <v>523</v>
      </c>
    </row>
    <row r="132" spans="1:5">
      <c r="A132" s="115" t="s">
        <v>1557</v>
      </c>
      <c r="B132" s="115" t="s">
        <v>1066</v>
      </c>
      <c r="C132" s="115" t="s">
        <v>1067</v>
      </c>
      <c r="D132" s="115" t="s">
        <v>1068</v>
      </c>
      <c r="E132" s="115" t="s">
        <v>355</v>
      </c>
    </row>
    <row r="133" spans="1:5">
      <c r="A133" s="115" t="s">
        <v>1558</v>
      </c>
      <c r="B133" s="115" t="s">
        <v>1069</v>
      </c>
      <c r="C133" s="115" t="s">
        <v>1070</v>
      </c>
      <c r="D133" s="115" t="s">
        <v>1071</v>
      </c>
      <c r="E133" s="115" t="s">
        <v>407</v>
      </c>
    </row>
    <row r="134" spans="1:5">
      <c r="A134" s="115" t="s">
        <v>1559</v>
      </c>
      <c r="B134" s="115" t="s">
        <v>1072</v>
      </c>
      <c r="C134" s="115" t="s">
        <v>1073</v>
      </c>
      <c r="D134" s="115" t="s">
        <v>1074</v>
      </c>
      <c r="E134" s="115" t="s">
        <v>407</v>
      </c>
    </row>
    <row r="135" spans="1:5">
      <c r="A135" s="115" t="s">
        <v>1560</v>
      </c>
      <c r="B135" s="115" t="s">
        <v>533</v>
      </c>
      <c r="C135" s="115" t="s">
        <v>534</v>
      </c>
      <c r="D135" s="115" t="s">
        <v>535</v>
      </c>
      <c r="E135" s="115" t="s">
        <v>523</v>
      </c>
    </row>
    <row r="136" spans="1:5">
      <c r="A136" s="115" t="s">
        <v>1561</v>
      </c>
      <c r="B136" s="115" t="s">
        <v>1075</v>
      </c>
      <c r="C136" s="115" t="s">
        <v>1076</v>
      </c>
      <c r="D136" s="115" t="s">
        <v>1077</v>
      </c>
      <c r="E136" s="115" t="s">
        <v>407</v>
      </c>
    </row>
    <row r="137" spans="1:5">
      <c r="A137" s="115" t="s">
        <v>1562</v>
      </c>
      <c r="B137" s="115" t="s">
        <v>1078</v>
      </c>
      <c r="C137" s="115" t="s">
        <v>1079</v>
      </c>
      <c r="D137" s="115" t="s">
        <v>1080</v>
      </c>
      <c r="E137" s="115" t="s">
        <v>407</v>
      </c>
    </row>
    <row r="138" spans="1:5">
      <c r="A138" s="115" t="s">
        <v>1563</v>
      </c>
      <c r="B138" s="115" t="s">
        <v>1081</v>
      </c>
      <c r="C138" s="115" t="s">
        <v>1082</v>
      </c>
      <c r="D138" s="115" t="s">
        <v>1083</v>
      </c>
      <c r="E138" s="115" t="s">
        <v>355</v>
      </c>
    </row>
    <row r="139" spans="1:5">
      <c r="A139" s="115" t="s">
        <v>1564</v>
      </c>
      <c r="B139" s="115" t="s">
        <v>536</v>
      </c>
      <c r="C139" s="115" t="s">
        <v>537</v>
      </c>
      <c r="D139" s="115" t="s">
        <v>532</v>
      </c>
      <c r="E139" s="115" t="s">
        <v>523</v>
      </c>
    </row>
    <row r="140" spans="1:5">
      <c r="A140" s="115" t="s">
        <v>1565</v>
      </c>
      <c r="B140" s="115" t="s">
        <v>1084</v>
      </c>
      <c r="C140" s="115" t="s">
        <v>1085</v>
      </c>
      <c r="D140" s="115" t="s">
        <v>1074</v>
      </c>
      <c r="E140" s="115" t="s">
        <v>407</v>
      </c>
    </row>
    <row r="141" spans="1:5">
      <c r="A141" s="115" t="s">
        <v>1566</v>
      </c>
      <c r="B141" s="115" t="s">
        <v>1086</v>
      </c>
      <c r="C141" s="115" t="s">
        <v>1087</v>
      </c>
      <c r="D141" s="115" t="s">
        <v>1068</v>
      </c>
      <c r="E141" s="115" t="s">
        <v>355</v>
      </c>
    </row>
    <row r="142" spans="1:5">
      <c r="A142" s="115" t="s">
        <v>1567</v>
      </c>
      <c r="B142" s="115" t="s">
        <v>1088</v>
      </c>
      <c r="C142" s="115" t="s">
        <v>1089</v>
      </c>
      <c r="D142" s="115" t="s">
        <v>1071</v>
      </c>
      <c r="E142" s="115" t="s">
        <v>407</v>
      </c>
    </row>
    <row r="143" spans="1:5">
      <c r="A143" s="115" t="s">
        <v>1568</v>
      </c>
      <c r="B143" s="115" t="s">
        <v>538</v>
      </c>
      <c r="C143" s="115" t="s">
        <v>539</v>
      </c>
      <c r="D143" s="115" t="s">
        <v>535</v>
      </c>
      <c r="E143" s="115" t="s">
        <v>523</v>
      </c>
    </row>
    <row r="144" spans="1:5">
      <c r="A144" s="115" t="s">
        <v>1569</v>
      </c>
      <c r="B144" s="115" t="s">
        <v>1090</v>
      </c>
      <c r="C144" s="115" t="s">
        <v>1091</v>
      </c>
      <c r="D144" s="115" t="s">
        <v>1080</v>
      </c>
      <c r="E144" s="115" t="s">
        <v>407</v>
      </c>
    </row>
    <row r="145" spans="1:5">
      <c r="A145" s="115" t="s">
        <v>1570</v>
      </c>
      <c r="B145" s="115" t="s">
        <v>1092</v>
      </c>
      <c r="C145" s="115" t="s">
        <v>1093</v>
      </c>
      <c r="D145" s="115" t="s">
        <v>1077</v>
      </c>
      <c r="E145" s="115" t="s">
        <v>407</v>
      </c>
    </row>
    <row r="146" spans="1:5">
      <c r="A146" s="115" t="s">
        <v>1571</v>
      </c>
      <c r="B146" s="115" t="s">
        <v>1094</v>
      </c>
      <c r="C146" s="115" t="s">
        <v>1095</v>
      </c>
      <c r="D146" s="115" t="s">
        <v>1096</v>
      </c>
      <c r="E146" s="115" t="s">
        <v>355</v>
      </c>
    </row>
    <row r="147" spans="1:5">
      <c r="A147" s="115" t="s">
        <v>1572</v>
      </c>
      <c r="B147" s="115" t="s">
        <v>540</v>
      </c>
      <c r="C147" s="115" t="s">
        <v>541</v>
      </c>
      <c r="D147" s="115" t="s">
        <v>542</v>
      </c>
      <c r="E147" s="115" t="s">
        <v>523</v>
      </c>
    </row>
    <row r="148" spans="1:5">
      <c r="A148" s="115" t="s">
        <v>1573</v>
      </c>
      <c r="B148" s="115" t="s">
        <v>1097</v>
      </c>
      <c r="C148" s="115" t="s">
        <v>1098</v>
      </c>
      <c r="D148" s="115" t="s">
        <v>1099</v>
      </c>
      <c r="E148" s="115" t="s">
        <v>355</v>
      </c>
    </row>
    <row r="149" spans="1:5">
      <c r="A149" s="115" t="s">
        <v>1574</v>
      </c>
      <c r="B149" s="115" t="s">
        <v>1100</v>
      </c>
      <c r="C149" s="115" t="s">
        <v>1101</v>
      </c>
      <c r="D149" s="115" t="s">
        <v>1102</v>
      </c>
      <c r="E149" s="115" t="s">
        <v>407</v>
      </c>
    </row>
    <row r="150" spans="1:5">
      <c r="A150" s="115" t="s">
        <v>1575</v>
      </c>
      <c r="B150" s="115" t="s">
        <v>1103</v>
      </c>
      <c r="C150" s="115" t="s">
        <v>1104</v>
      </c>
      <c r="D150" s="115" t="s">
        <v>1105</v>
      </c>
      <c r="E150" s="115" t="s">
        <v>407</v>
      </c>
    </row>
    <row r="151" spans="1:5">
      <c r="A151" s="115" t="s">
        <v>1576</v>
      </c>
      <c r="B151" s="115" t="s">
        <v>1106</v>
      </c>
      <c r="C151" s="115" t="s">
        <v>1107</v>
      </c>
      <c r="D151" s="115" t="s">
        <v>1108</v>
      </c>
      <c r="E151" s="115" t="s">
        <v>355</v>
      </c>
    </row>
    <row r="152" spans="1:5">
      <c r="A152" s="115" t="s">
        <v>1577</v>
      </c>
      <c r="B152" s="115" t="s">
        <v>1109</v>
      </c>
      <c r="C152" s="115" t="s">
        <v>1110</v>
      </c>
      <c r="D152" s="115" t="s">
        <v>1111</v>
      </c>
      <c r="E152" s="115" t="s">
        <v>355</v>
      </c>
    </row>
    <row r="153" spans="1:5">
      <c r="A153" s="115" t="s">
        <v>1578</v>
      </c>
      <c r="B153" s="115" t="s">
        <v>1112</v>
      </c>
      <c r="C153" s="115" t="s">
        <v>1113</v>
      </c>
      <c r="D153" s="115" t="s">
        <v>1114</v>
      </c>
      <c r="E153" s="115" t="s">
        <v>407</v>
      </c>
    </row>
    <row r="154" spans="1:5">
      <c r="A154" s="115" t="s">
        <v>1579</v>
      </c>
      <c r="B154" s="115" t="s">
        <v>1115</v>
      </c>
      <c r="C154" s="115" t="s">
        <v>1116</v>
      </c>
      <c r="D154" s="115" t="s">
        <v>1117</v>
      </c>
      <c r="E154" s="115" t="s">
        <v>407</v>
      </c>
    </row>
    <row r="155" spans="1:5">
      <c r="A155" s="115" t="s">
        <v>1580</v>
      </c>
      <c r="B155" s="115" t="s">
        <v>1118</v>
      </c>
      <c r="C155" s="115" t="s">
        <v>1119</v>
      </c>
      <c r="D155" s="115" t="s">
        <v>1120</v>
      </c>
      <c r="E155" s="115" t="s">
        <v>355</v>
      </c>
    </row>
    <row r="156" spans="1:5">
      <c r="A156" s="115" t="s">
        <v>1581</v>
      </c>
      <c r="B156" s="115" t="s">
        <v>543</v>
      </c>
      <c r="C156" s="115" t="s">
        <v>544</v>
      </c>
      <c r="D156" s="115" t="s">
        <v>545</v>
      </c>
      <c r="E156" s="115" t="s">
        <v>523</v>
      </c>
    </row>
    <row r="157" spans="1:5">
      <c r="A157" s="115" t="s">
        <v>1582</v>
      </c>
      <c r="B157" s="115" t="s">
        <v>1121</v>
      </c>
      <c r="C157" s="115" t="s">
        <v>1122</v>
      </c>
      <c r="D157" s="115" t="s">
        <v>1123</v>
      </c>
      <c r="E157" s="115" t="s">
        <v>355</v>
      </c>
    </row>
    <row r="158" spans="1:5">
      <c r="A158" s="115" t="s">
        <v>1583</v>
      </c>
      <c r="B158" s="115" t="s">
        <v>1124</v>
      </c>
      <c r="C158" s="115" t="s">
        <v>1125</v>
      </c>
      <c r="D158" s="115" t="s">
        <v>1126</v>
      </c>
      <c r="E158" s="115" t="s">
        <v>407</v>
      </c>
    </row>
    <row r="159" spans="1:5">
      <c r="A159" s="115" t="s">
        <v>1584</v>
      </c>
      <c r="B159" s="115" t="s">
        <v>1127</v>
      </c>
      <c r="C159" s="115" t="s">
        <v>1128</v>
      </c>
      <c r="D159" s="115" t="s">
        <v>1129</v>
      </c>
      <c r="E159" s="115" t="s">
        <v>407</v>
      </c>
    </row>
    <row r="160" spans="1:5">
      <c r="A160" s="115" t="s">
        <v>1585</v>
      </c>
      <c r="B160" s="115" t="s">
        <v>546</v>
      </c>
      <c r="C160" s="115" t="s">
        <v>547</v>
      </c>
      <c r="D160" s="115" t="s">
        <v>545</v>
      </c>
      <c r="E160" s="115" t="s">
        <v>523</v>
      </c>
    </row>
    <row r="161" spans="1:5">
      <c r="A161" s="115" t="s">
        <v>1586</v>
      </c>
      <c r="B161" s="115" t="s">
        <v>1130</v>
      </c>
      <c r="C161" s="115" t="s">
        <v>1125</v>
      </c>
      <c r="D161" s="115" t="s">
        <v>1126</v>
      </c>
      <c r="E161" s="115" t="s">
        <v>407</v>
      </c>
    </row>
    <row r="162" spans="1:5">
      <c r="A162" s="115" t="s">
        <v>1587</v>
      </c>
      <c r="B162" s="115" t="s">
        <v>1131</v>
      </c>
      <c r="C162" s="115" t="s">
        <v>1128</v>
      </c>
      <c r="D162" s="115" t="s">
        <v>1129</v>
      </c>
      <c r="E162" s="115" t="s">
        <v>407</v>
      </c>
    </row>
    <row r="163" spans="1:5">
      <c r="A163" s="115" t="s">
        <v>1588</v>
      </c>
      <c r="B163" s="115" t="s">
        <v>1132</v>
      </c>
      <c r="C163" s="115" t="s">
        <v>1122</v>
      </c>
      <c r="D163" s="115" t="s">
        <v>1123</v>
      </c>
      <c r="E163" s="115" t="s">
        <v>355</v>
      </c>
    </row>
    <row r="164" spans="1:5">
      <c r="A164" s="115" t="s">
        <v>1589</v>
      </c>
      <c r="B164" s="115" t="s">
        <v>548</v>
      </c>
      <c r="C164" s="115" t="s">
        <v>549</v>
      </c>
      <c r="D164" s="115" t="s">
        <v>550</v>
      </c>
      <c r="E164" s="115" t="s">
        <v>523</v>
      </c>
    </row>
    <row r="165" spans="1:5">
      <c r="A165" s="115" t="s">
        <v>1590</v>
      </c>
      <c r="B165" s="115" t="s">
        <v>1133</v>
      </c>
      <c r="C165" s="115" t="s">
        <v>1134</v>
      </c>
      <c r="D165" s="115" t="s">
        <v>1135</v>
      </c>
      <c r="E165" s="115" t="s">
        <v>355</v>
      </c>
    </row>
    <row r="166" spans="1:5">
      <c r="A166" s="115" t="s">
        <v>1591</v>
      </c>
      <c r="B166" s="115" t="s">
        <v>1136</v>
      </c>
      <c r="C166" s="115" t="s">
        <v>1137</v>
      </c>
      <c r="D166" s="115" t="s">
        <v>1138</v>
      </c>
      <c r="E166" s="115" t="s">
        <v>407</v>
      </c>
    </row>
    <row r="167" spans="1:5">
      <c r="A167" s="115" t="s">
        <v>1592</v>
      </c>
      <c r="B167" s="115" t="s">
        <v>1139</v>
      </c>
      <c r="C167" s="115" t="s">
        <v>1140</v>
      </c>
      <c r="D167" s="115" t="s">
        <v>1141</v>
      </c>
      <c r="E167" s="115" t="s">
        <v>407</v>
      </c>
    </row>
    <row r="168" spans="1:5">
      <c r="A168" s="115" t="s">
        <v>1593</v>
      </c>
      <c r="B168" s="115" t="s">
        <v>1142</v>
      </c>
      <c r="C168" s="115" t="s">
        <v>1143</v>
      </c>
      <c r="D168" s="115" t="s">
        <v>1144</v>
      </c>
      <c r="E168" s="115" t="s">
        <v>355</v>
      </c>
    </row>
    <row r="169" spans="1:5">
      <c r="A169" s="115" t="s">
        <v>1594</v>
      </c>
      <c r="B169" s="115" t="s">
        <v>548</v>
      </c>
      <c r="C169" s="115" t="s">
        <v>551</v>
      </c>
      <c r="D169" s="115" t="s">
        <v>550</v>
      </c>
      <c r="E169" s="115" t="s">
        <v>523</v>
      </c>
    </row>
    <row r="170" spans="1:5">
      <c r="A170" s="115" t="s">
        <v>1595</v>
      </c>
      <c r="B170" s="115" t="s">
        <v>1145</v>
      </c>
      <c r="C170" s="115" t="s">
        <v>1146</v>
      </c>
      <c r="D170" s="115" t="s">
        <v>1147</v>
      </c>
      <c r="E170" s="115" t="s">
        <v>355</v>
      </c>
    </row>
    <row r="171" spans="1:5">
      <c r="A171" s="115" t="s">
        <v>1596</v>
      </c>
      <c r="B171" s="115" t="s">
        <v>1139</v>
      </c>
      <c r="C171" s="115" t="s">
        <v>1148</v>
      </c>
      <c r="D171" s="115" t="s">
        <v>1141</v>
      </c>
      <c r="E171" s="115" t="s">
        <v>407</v>
      </c>
    </row>
    <row r="172" spans="1:5">
      <c r="A172" s="115" t="s">
        <v>1597</v>
      </c>
      <c r="B172" s="115" t="s">
        <v>1136</v>
      </c>
      <c r="C172" s="115" t="s">
        <v>1149</v>
      </c>
      <c r="D172" s="115" t="s">
        <v>1138</v>
      </c>
      <c r="E172" s="115" t="s">
        <v>407</v>
      </c>
    </row>
    <row r="173" spans="1:5">
      <c r="A173" s="115" t="s">
        <v>1598</v>
      </c>
      <c r="B173" s="115" t="s">
        <v>1150</v>
      </c>
      <c r="C173" s="115" t="s">
        <v>1151</v>
      </c>
      <c r="D173" s="115" t="s">
        <v>1152</v>
      </c>
      <c r="E173" s="115" t="s">
        <v>355</v>
      </c>
    </row>
    <row r="174" spans="1:5">
      <c r="A174" s="115" t="s">
        <v>1599</v>
      </c>
      <c r="B174" s="115" t="s">
        <v>1153</v>
      </c>
      <c r="C174" s="115" t="s">
        <v>1154</v>
      </c>
      <c r="D174" s="115" t="s">
        <v>1153</v>
      </c>
      <c r="E174" s="115" t="s">
        <v>523</v>
      </c>
    </row>
    <row r="175" spans="1:5">
      <c r="A175" s="115" t="s">
        <v>1600</v>
      </c>
      <c r="B175" s="115" t="s">
        <v>1155</v>
      </c>
      <c r="C175" s="115" t="s">
        <v>1156</v>
      </c>
      <c r="D175" s="115" t="s">
        <v>1155</v>
      </c>
      <c r="E175" s="115" t="s">
        <v>355</v>
      </c>
    </row>
    <row r="176" spans="1:5">
      <c r="A176" s="115" t="s">
        <v>1601</v>
      </c>
      <c r="B176" s="115" t="s">
        <v>1157</v>
      </c>
      <c r="C176" s="115" t="s">
        <v>1158</v>
      </c>
      <c r="D176" s="115" t="s">
        <v>1159</v>
      </c>
      <c r="E176" s="115" t="s">
        <v>407</v>
      </c>
    </row>
    <row r="177" spans="1:5">
      <c r="A177" s="115" t="s">
        <v>1602</v>
      </c>
      <c r="B177" s="115" t="s">
        <v>1160</v>
      </c>
      <c r="C177" s="115" t="s">
        <v>1161</v>
      </c>
      <c r="D177" s="115" t="s">
        <v>1162</v>
      </c>
      <c r="E177" s="115" t="s">
        <v>523</v>
      </c>
    </row>
    <row r="178" spans="1:5">
      <c r="A178" s="115" t="s">
        <v>1603</v>
      </c>
      <c r="B178" s="115" t="s">
        <v>1163</v>
      </c>
      <c r="C178" s="115" t="s">
        <v>1164</v>
      </c>
      <c r="D178" s="115" t="s">
        <v>1165</v>
      </c>
      <c r="E178" s="115" t="s">
        <v>355</v>
      </c>
    </row>
    <row r="179" spans="1:5">
      <c r="A179" s="115" t="s">
        <v>1604</v>
      </c>
      <c r="B179" s="115" t="s">
        <v>1166</v>
      </c>
      <c r="C179" s="115" t="s">
        <v>1167</v>
      </c>
      <c r="D179" s="115" t="s">
        <v>1168</v>
      </c>
      <c r="E179" s="115" t="s">
        <v>355</v>
      </c>
    </row>
    <row r="180" spans="1:5">
      <c r="A180" s="115" t="s">
        <v>1605</v>
      </c>
      <c r="B180" s="115" t="s">
        <v>1169</v>
      </c>
      <c r="C180" s="115" t="s">
        <v>1170</v>
      </c>
      <c r="D180" s="115" t="s">
        <v>1171</v>
      </c>
      <c r="E180" s="115" t="s">
        <v>355</v>
      </c>
    </row>
    <row r="181" spans="1:5">
      <c r="A181" s="115" t="s">
        <v>1606</v>
      </c>
      <c r="B181" s="115" t="s">
        <v>1172</v>
      </c>
      <c r="C181" s="115" t="s">
        <v>1173</v>
      </c>
      <c r="D181" s="115" t="s">
        <v>1162</v>
      </c>
      <c r="E181" s="115" t="s">
        <v>523</v>
      </c>
    </row>
    <row r="182" spans="1:5">
      <c r="A182" s="115" t="s">
        <v>1607</v>
      </c>
      <c r="B182" s="115" t="s">
        <v>1163</v>
      </c>
      <c r="C182" s="115" t="s">
        <v>1164</v>
      </c>
      <c r="D182" s="115" t="s">
        <v>1165</v>
      </c>
      <c r="E182" s="115" t="s">
        <v>355</v>
      </c>
    </row>
    <row r="183" spans="1:5">
      <c r="A183" s="115" t="s">
        <v>1608</v>
      </c>
      <c r="B183" s="115" t="s">
        <v>1166</v>
      </c>
      <c r="C183" s="115" t="s">
        <v>1167</v>
      </c>
      <c r="D183" s="115" t="s">
        <v>1168</v>
      </c>
      <c r="E183" s="115" t="s">
        <v>355</v>
      </c>
    </row>
    <row r="184" spans="1:5">
      <c r="A184" s="115" t="s">
        <v>1609</v>
      </c>
      <c r="B184" s="115" t="s">
        <v>1169</v>
      </c>
      <c r="C184" s="115" t="s">
        <v>1170</v>
      </c>
      <c r="D184" s="115" t="s">
        <v>1171</v>
      </c>
      <c r="E184" s="115" t="s">
        <v>355</v>
      </c>
    </row>
    <row r="185" spans="1:5">
      <c r="A185" s="115" t="s">
        <v>1610</v>
      </c>
      <c r="B185" s="115" t="s">
        <v>1174</v>
      </c>
      <c r="C185" s="115" t="s">
        <v>1175</v>
      </c>
      <c r="D185" s="115" t="s">
        <v>1174</v>
      </c>
      <c r="E185" s="115" t="s">
        <v>523</v>
      </c>
    </row>
    <row r="186" spans="1:5">
      <c r="A186" s="115" t="s">
        <v>1611</v>
      </c>
      <c r="B186" s="115" t="s">
        <v>1176</v>
      </c>
      <c r="C186" s="115" t="s">
        <v>1177</v>
      </c>
      <c r="D186" s="115" t="s">
        <v>1178</v>
      </c>
      <c r="E186" s="115" t="s">
        <v>407</v>
      </c>
    </row>
    <row r="187" spans="1:5">
      <c r="A187" s="115" t="s">
        <v>1612</v>
      </c>
      <c r="B187" s="115" t="s">
        <v>1179</v>
      </c>
      <c r="C187" s="115" t="s">
        <v>1180</v>
      </c>
      <c r="D187" s="115" t="s">
        <v>1181</v>
      </c>
      <c r="E187" s="115" t="s">
        <v>407</v>
      </c>
    </row>
    <row r="188" spans="1:5">
      <c r="A188" s="115" t="s">
        <v>1613</v>
      </c>
      <c r="B188" s="115" t="s">
        <v>552</v>
      </c>
      <c r="C188" s="115" t="s">
        <v>553</v>
      </c>
      <c r="D188" s="115" t="s">
        <v>522</v>
      </c>
      <c r="E188" s="115" t="s">
        <v>523</v>
      </c>
    </row>
    <row r="189" spans="1:5">
      <c r="A189" s="115" t="s">
        <v>1614</v>
      </c>
      <c r="B189" s="115" t="s">
        <v>1182</v>
      </c>
      <c r="C189" s="115" t="s">
        <v>1183</v>
      </c>
      <c r="D189" s="115" t="s">
        <v>1002</v>
      </c>
      <c r="E189" s="115" t="s">
        <v>355</v>
      </c>
    </row>
    <row r="190" spans="1:5">
      <c r="A190" s="115" t="s">
        <v>1615</v>
      </c>
      <c r="B190" s="115" t="s">
        <v>1184</v>
      </c>
      <c r="C190" s="115" t="s">
        <v>1185</v>
      </c>
      <c r="D190" s="115" t="s">
        <v>1020</v>
      </c>
      <c r="E190" s="115" t="s">
        <v>407</v>
      </c>
    </row>
    <row r="191" spans="1:5">
      <c r="A191" s="115" t="s">
        <v>1616</v>
      </c>
      <c r="B191" s="115" t="s">
        <v>1186</v>
      </c>
      <c r="C191" s="115" t="s">
        <v>1187</v>
      </c>
      <c r="D191" s="115" t="s">
        <v>1023</v>
      </c>
      <c r="E191" s="115" t="s">
        <v>407</v>
      </c>
    </row>
    <row r="192" spans="1:5">
      <c r="A192" s="115" t="s">
        <v>1617</v>
      </c>
      <c r="B192" s="115" t="s">
        <v>1188</v>
      </c>
      <c r="C192" s="115" t="s">
        <v>1189</v>
      </c>
      <c r="D192" s="115" t="s">
        <v>1026</v>
      </c>
      <c r="E192" s="115" t="s">
        <v>407</v>
      </c>
    </row>
    <row r="193" spans="1:5">
      <c r="A193" s="115" t="s">
        <v>1618</v>
      </c>
      <c r="B193" s="115" t="s">
        <v>1190</v>
      </c>
      <c r="C193" s="115" t="s">
        <v>1191</v>
      </c>
      <c r="D193" s="115" t="s">
        <v>1014</v>
      </c>
      <c r="E193" s="115" t="s">
        <v>355</v>
      </c>
    </row>
    <row r="194" spans="1:5">
      <c r="A194" s="115" t="s">
        <v>1619</v>
      </c>
      <c r="B194" s="115" t="s">
        <v>1192</v>
      </c>
      <c r="C194" s="115" t="s">
        <v>1193</v>
      </c>
      <c r="D194" s="115" t="s">
        <v>1194</v>
      </c>
      <c r="E194" s="115" t="s">
        <v>355</v>
      </c>
    </row>
    <row r="195" spans="1:5">
      <c r="A195" s="115" t="s">
        <v>1620</v>
      </c>
      <c r="B195" s="115" t="s">
        <v>1195</v>
      </c>
      <c r="C195" s="115" t="s">
        <v>1196</v>
      </c>
      <c r="D195" s="115" t="s">
        <v>1005</v>
      </c>
      <c r="E195" s="115" t="s">
        <v>407</v>
      </c>
    </row>
    <row r="196" spans="1:5">
      <c r="A196" s="115" t="s">
        <v>1621</v>
      </c>
      <c r="B196" s="115" t="s">
        <v>1197</v>
      </c>
      <c r="C196" s="115" t="s">
        <v>1198</v>
      </c>
      <c r="D196" s="115" t="s">
        <v>1008</v>
      </c>
      <c r="E196" s="115" t="s">
        <v>407</v>
      </c>
    </row>
    <row r="197" spans="1:5">
      <c r="A197" s="115" t="s">
        <v>1622</v>
      </c>
      <c r="B197" s="115" t="s">
        <v>1199</v>
      </c>
      <c r="C197" s="115" t="s">
        <v>1200</v>
      </c>
      <c r="D197" s="115" t="s">
        <v>1011</v>
      </c>
      <c r="E197" s="115" t="s">
        <v>407</v>
      </c>
    </row>
    <row r="198" spans="1:5">
      <c r="A198" s="115" t="s">
        <v>1623</v>
      </c>
      <c r="B198" s="115" t="s">
        <v>1201</v>
      </c>
      <c r="C198" s="115" t="s">
        <v>1202</v>
      </c>
      <c r="D198" s="115" t="s">
        <v>1029</v>
      </c>
      <c r="E198" s="115" t="s">
        <v>355</v>
      </c>
    </row>
    <row r="199" spans="1:5">
      <c r="A199" s="115" t="s">
        <v>1624</v>
      </c>
      <c r="B199" s="115" t="s">
        <v>1162</v>
      </c>
      <c r="C199" s="115" t="s">
        <v>1203</v>
      </c>
      <c r="D199" s="115" t="s">
        <v>1162</v>
      </c>
      <c r="E199" s="115" t="s">
        <v>523</v>
      </c>
    </row>
    <row r="200" spans="1:5">
      <c r="A200" s="115" t="s">
        <v>1625</v>
      </c>
      <c r="B200" s="115" t="s">
        <v>1204</v>
      </c>
      <c r="C200" s="115" t="s">
        <v>1205</v>
      </c>
      <c r="D200" s="115" t="s">
        <v>1206</v>
      </c>
      <c r="E200" s="115" t="s">
        <v>355</v>
      </c>
    </row>
    <row r="201" spans="1:5">
      <c r="A201" s="115" t="s">
        <v>1626</v>
      </c>
      <c r="B201" s="115" t="s">
        <v>1207</v>
      </c>
      <c r="C201" s="115" t="s">
        <v>1208</v>
      </c>
      <c r="D201" s="115" t="s">
        <v>1209</v>
      </c>
      <c r="E201" s="115" t="s">
        <v>355</v>
      </c>
    </row>
    <row r="202" spans="1:5">
      <c r="A202" s="115" t="s">
        <v>1627</v>
      </c>
      <c r="B202" s="115" t="s">
        <v>1210</v>
      </c>
      <c r="C202" s="115" t="s">
        <v>1211</v>
      </c>
      <c r="D202" s="115" t="s">
        <v>1212</v>
      </c>
      <c r="E202" s="115" t="s">
        <v>355</v>
      </c>
    </row>
    <row r="203" spans="1:5">
      <c r="A203" s="115" t="s">
        <v>1628</v>
      </c>
      <c r="B203" s="115" t="s">
        <v>1162</v>
      </c>
      <c r="C203" s="115" t="s">
        <v>1213</v>
      </c>
      <c r="D203" s="115" t="s">
        <v>1162</v>
      </c>
      <c r="E203" s="115" t="s">
        <v>523</v>
      </c>
    </row>
    <row r="204" spans="1:5">
      <c r="A204" s="115" t="s">
        <v>1629</v>
      </c>
      <c r="B204" s="115" t="s">
        <v>1204</v>
      </c>
      <c r="C204" s="115" t="s">
        <v>1214</v>
      </c>
      <c r="D204" s="115" t="s">
        <v>1206</v>
      </c>
      <c r="E204" s="115" t="s">
        <v>355</v>
      </c>
    </row>
    <row r="205" spans="1:5">
      <c r="A205" s="115" t="s">
        <v>1630</v>
      </c>
      <c r="B205" s="115" t="s">
        <v>1207</v>
      </c>
      <c r="C205" s="115" t="s">
        <v>1215</v>
      </c>
      <c r="D205" s="115" t="s">
        <v>1209</v>
      </c>
      <c r="E205" s="115" t="s">
        <v>355</v>
      </c>
    </row>
    <row r="206" spans="1:5">
      <c r="A206" s="115" t="s">
        <v>1631</v>
      </c>
      <c r="B206" s="115" t="s">
        <v>1210</v>
      </c>
      <c r="C206" s="115" t="s">
        <v>1216</v>
      </c>
      <c r="D206" s="115" t="s">
        <v>1212</v>
      </c>
      <c r="E206" s="115" t="s">
        <v>355</v>
      </c>
    </row>
    <row r="207" spans="1:5">
      <c r="A207" s="115" t="s">
        <v>1632</v>
      </c>
      <c r="B207" s="115" t="s">
        <v>1217</v>
      </c>
      <c r="C207" s="115" t="s">
        <v>1218</v>
      </c>
      <c r="D207" s="115" t="s">
        <v>529</v>
      </c>
      <c r="E207" s="115" t="s">
        <v>523</v>
      </c>
    </row>
    <row r="208" spans="1:5">
      <c r="A208" s="115" t="s">
        <v>1633</v>
      </c>
      <c r="B208" s="115" t="s">
        <v>1219</v>
      </c>
      <c r="C208" s="115" t="s">
        <v>1220</v>
      </c>
      <c r="D208" s="115" t="s">
        <v>1221</v>
      </c>
      <c r="E208" s="115" t="s">
        <v>355</v>
      </c>
    </row>
    <row r="209" spans="1:5">
      <c r="A209" s="115" t="s">
        <v>1634</v>
      </c>
      <c r="B209" s="115" t="s">
        <v>1222</v>
      </c>
      <c r="C209" s="115" t="s">
        <v>1223</v>
      </c>
      <c r="D209" s="115" t="s">
        <v>1053</v>
      </c>
      <c r="E209" s="115" t="s">
        <v>407</v>
      </c>
    </row>
    <row r="210" spans="1:5">
      <c r="A210" s="115" t="s">
        <v>1635</v>
      </c>
      <c r="B210" s="115" t="s">
        <v>1224</v>
      </c>
      <c r="C210" s="115" t="s">
        <v>1225</v>
      </c>
      <c r="D210" s="115" t="s">
        <v>1226</v>
      </c>
      <c r="E210" s="115" t="s">
        <v>407</v>
      </c>
    </row>
    <row r="211" spans="1:5">
      <c r="A211" s="115" t="s">
        <v>1636</v>
      </c>
      <c r="B211" s="115" t="s">
        <v>1227</v>
      </c>
      <c r="C211" s="115" t="s">
        <v>1228</v>
      </c>
      <c r="D211" s="115" t="s">
        <v>1229</v>
      </c>
      <c r="E211" s="115" t="s">
        <v>407</v>
      </c>
    </row>
    <row r="212" spans="1:5">
      <c r="A212" s="115" t="s">
        <v>1637</v>
      </c>
      <c r="B212" s="115" t="s">
        <v>1230</v>
      </c>
      <c r="C212" s="115" t="s">
        <v>1231</v>
      </c>
      <c r="D212" s="115" t="s">
        <v>1232</v>
      </c>
      <c r="E212" s="115" t="s">
        <v>355</v>
      </c>
    </row>
    <row r="213" spans="1:5">
      <c r="A213" s="115" t="s">
        <v>1638</v>
      </c>
      <c r="B213" s="115" t="s">
        <v>1233</v>
      </c>
      <c r="C213" s="115" t="s">
        <v>1234</v>
      </c>
      <c r="D213" s="115" t="s">
        <v>550</v>
      </c>
      <c r="E213" s="115" t="s">
        <v>523</v>
      </c>
    </row>
    <row r="214" spans="1:5">
      <c r="A214" s="115" t="s">
        <v>1639</v>
      </c>
      <c r="B214" s="115" t="s">
        <v>1235</v>
      </c>
      <c r="C214" s="115" t="s">
        <v>1236</v>
      </c>
      <c r="D214" s="115" t="s">
        <v>1147</v>
      </c>
      <c r="E214" s="115" t="s">
        <v>355</v>
      </c>
    </row>
    <row r="215" spans="1:5">
      <c r="A215" s="115" t="s">
        <v>1640</v>
      </c>
      <c r="B215" s="115" t="s">
        <v>1237</v>
      </c>
      <c r="C215" s="115" t="s">
        <v>1238</v>
      </c>
      <c r="D215" s="115" t="s">
        <v>1141</v>
      </c>
      <c r="E215" s="115" t="s">
        <v>407</v>
      </c>
    </row>
    <row r="216" spans="1:5">
      <c r="A216" s="115" t="s">
        <v>1641</v>
      </c>
      <c r="B216" s="115" t="s">
        <v>1239</v>
      </c>
      <c r="C216" s="115" t="s">
        <v>1240</v>
      </c>
      <c r="D216" s="115" t="s">
        <v>1138</v>
      </c>
      <c r="E216" s="115" t="s">
        <v>407</v>
      </c>
    </row>
    <row r="217" spans="1:5">
      <c r="A217" s="115" t="s">
        <v>1642</v>
      </c>
      <c r="B217" s="115" t="s">
        <v>1241</v>
      </c>
      <c r="C217" s="115" t="s">
        <v>1242</v>
      </c>
      <c r="D217" s="115" t="s">
        <v>1152</v>
      </c>
      <c r="E217" s="115" t="s">
        <v>355</v>
      </c>
    </row>
    <row r="218" spans="1:5">
      <c r="A218" s="115" t="s">
        <v>1643</v>
      </c>
      <c r="B218" s="115" t="s">
        <v>1153</v>
      </c>
      <c r="C218" s="115" t="s">
        <v>1243</v>
      </c>
      <c r="D218" s="115" t="s">
        <v>1153</v>
      </c>
      <c r="E218" s="115" t="s">
        <v>523</v>
      </c>
    </row>
    <row r="219" spans="1:5">
      <c r="A219" s="115" t="s">
        <v>1644</v>
      </c>
      <c r="B219" s="115" t="s">
        <v>1155</v>
      </c>
      <c r="C219" s="115" t="s">
        <v>1156</v>
      </c>
      <c r="D219" s="115" t="s">
        <v>1155</v>
      </c>
      <c r="E219" s="115" t="s">
        <v>355</v>
      </c>
    </row>
    <row r="220" spans="1:5">
      <c r="A220" s="115" t="s">
        <v>1645</v>
      </c>
      <c r="B220" s="115" t="s">
        <v>1157</v>
      </c>
      <c r="C220" s="115" t="s">
        <v>1244</v>
      </c>
      <c r="D220" s="115" t="s">
        <v>1159</v>
      </c>
      <c r="E220" s="115" t="s">
        <v>407</v>
      </c>
    </row>
    <row r="221" spans="1:5">
      <c r="A221" s="115" t="s">
        <v>1646</v>
      </c>
      <c r="B221" s="115" t="s">
        <v>554</v>
      </c>
      <c r="C221" s="115" t="s">
        <v>555</v>
      </c>
      <c r="D221" s="115" t="s">
        <v>555</v>
      </c>
      <c r="E221" s="115" t="s">
        <v>355</v>
      </c>
    </row>
    <row r="222" spans="1:5">
      <c r="A222" s="115" t="s">
        <v>1647</v>
      </c>
      <c r="B222" s="115" t="s">
        <v>556</v>
      </c>
      <c r="C222" s="115" t="s">
        <v>557</v>
      </c>
      <c r="D222" s="115" t="s">
        <v>557</v>
      </c>
      <c r="E222" s="115" t="s">
        <v>355</v>
      </c>
    </row>
    <row r="223" spans="1:5">
      <c r="A223" s="115" t="s">
        <v>1648</v>
      </c>
      <c r="B223" s="115" t="s">
        <v>558</v>
      </c>
      <c r="C223" s="115" t="s">
        <v>559</v>
      </c>
      <c r="D223" s="115" t="s">
        <v>559</v>
      </c>
      <c r="E223" s="115" t="s">
        <v>355</v>
      </c>
    </row>
    <row r="224" spans="1:5">
      <c r="A224" s="115" t="s">
        <v>1649</v>
      </c>
      <c r="B224" s="115" t="s">
        <v>560</v>
      </c>
      <c r="C224" s="115" t="s">
        <v>561</v>
      </c>
      <c r="D224" s="115" t="s">
        <v>561</v>
      </c>
      <c r="E224" s="115" t="s">
        <v>355</v>
      </c>
    </row>
    <row r="225" spans="1:5">
      <c r="A225" s="115" t="s">
        <v>1650</v>
      </c>
      <c r="B225" s="115" t="s">
        <v>1245</v>
      </c>
      <c r="C225" s="115" t="s">
        <v>1246</v>
      </c>
      <c r="D225" s="115" t="s">
        <v>1246</v>
      </c>
      <c r="E225" s="115" t="s">
        <v>355</v>
      </c>
    </row>
    <row r="226" spans="1:5">
      <c r="A226" s="115" t="s">
        <v>1651</v>
      </c>
      <c r="B226" s="115" t="s">
        <v>562</v>
      </c>
      <c r="C226" s="115" t="s">
        <v>563</v>
      </c>
      <c r="D226" s="115" t="s">
        <v>563</v>
      </c>
      <c r="E226" s="115" t="s">
        <v>355</v>
      </c>
    </row>
    <row r="227" spans="1:5">
      <c r="A227" s="115" t="s">
        <v>1652</v>
      </c>
      <c r="B227" s="115" t="s">
        <v>1247</v>
      </c>
      <c r="C227" s="115" t="s">
        <v>1248</v>
      </c>
      <c r="D227" s="115" t="s">
        <v>1248</v>
      </c>
      <c r="E227" s="115" t="s">
        <v>355</v>
      </c>
    </row>
    <row r="228" spans="1:5">
      <c r="A228" s="115" t="s">
        <v>1653</v>
      </c>
      <c r="B228" s="115" t="s">
        <v>1249</v>
      </c>
      <c r="C228" s="115" t="s">
        <v>1250</v>
      </c>
      <c r="D228" s="115" t="s">
        <v>1250</v>
      </c>
      <c r="E228" s="115" t="s">
        <v>355</v>
      </c>
    </row>
    <row r="229" spans="1:5">
      <c r="A229" s="115" t="s">
        <v>1654</v>
      </c>
      <c r="B229" s="115" t="s">
        <v>1251</v>
      </c>
      <c r="C229" s="115" t="s">
        <v>1252</v>
      </c>
      <c r="D229" s="115" t="s">
        <v>1252</v>
      </c>
      <c r="E229" s="115" t="s">
        <v>355</v>
      </c>
    </row>
    <row r="230" spans="1:5">
      <c r="A230" s="115" t="s">
        <v>1655</v>
      </c>
      <c r="B230" s="115" t="s">
        <v>1253</v>
      </c>
      <c r="C230" s="115" t="s">
        <v>1254</v>
      </c>
      <c r="D230" s="115" t="s">
        <v>359</v>
      </c>
      <c r="E230" s="115" t="s">
        <v>355</v>
      </c>
    </row>
    <row r="231" spans="1:5">
      <c r="A231" s="115" t="s">
        <v>1656</v>
      </c>
      <c r="B231" s="115" t="s">
        <v>1255</v>
      </c>
      <c r="C231" s="115" t="s">
        <v>1256</v>
      </c>
      <c r="D231" s="115" t="s">
        <v>363</v>
      </c>
      <c r="E231" s="115" t="s">
        <v>355</v>
      </c>
    </row>
    <row r="232" spans="1:5">
      <c r="A232" s="115" t="s">
        <v>1657</v>
      </c>
      <c r="B232" s="115" t="s">
        <v>1257</v>
      </c>
      <c r="C232" s="115" t="s">
        <v>1258</v>
      </c>
      <c r="D232" s="115" t="s">
        <v>902</v>
      </c>
      <c r="E232" s="115" t="s">
        <v>355</v>
      </c>
    </row>
    <row r="233" spans="1:5">
      <c r="A233" s="115" t="s">
        <v>1658</v>
      </c>
      <c r="B233" s="115" t="s">
        <v>1259</v>
      </c>
      <c r="C233" s="115" t="s">
        <v>1260</v>
      </c>
      <c r="D233" s="115" t="s">
        <v>365</v>
      </c>
      <c r="E233" s="115" t="s">
        <v>355</v>
      </c>
    </row>
    <row r="234" spans="1:5">
      <c r="A234" s="115" t="s">
        <v>1659</v>
      </c>
      <c r="B234" s="115" t="s">
        <v>1261</v>
      </c>
      <c r="C234" s="115" t="s">
        <v>1262</v>
      </c>
      <c r="D234" s="115" t="s">
        <v>367</v>
      </c>
      <c r="E234" s="115" t="s">
        <v>355</v>
      </c>
    </row>
    <row r="235" spans="1:5">
      <c r="A235" s="115" t="s">
        <v>1660</v>
      </c>
      <c r="B235" s="115" t="s">
        <v>1263</v>
      </c>
      <c r="C235" s="115" t="s">
        <v>1264</v>
      </c>
      <c r="D235" s="115" t="s">
        <v>1265</v>
      </c>
      <c r="E235" s="115" t="s">
        <v>355</v>
      </c>
    </row>
    <row r="236" spans="1:5">
      <c r="A236" s="115" t="s">
        <v>1661</v>
      </c>
      <c r="B236" s="115" t="s">
        <v>1266</v>
      </c>
      <c r="C236" s="115" t="s">
        <v>1267</v>
      </c>
      <c r="D236" s="115" t="s">
        <v>371</v>
      </c>
      <c r="E236" s="115" t="s">
        <v>355</v>
      </c>
    </row>
    <row r="237" spans="1:5">
      <c r="A237" s="115" t="s">
        <v>1662</v>
      </c>
      <c r="B237" s="115" t="s">
        <v>1268</v>
      </c>
      <c r="C237" s="115" t="s">
        <v>1269</v>
      </c>
      <c r="D237" s="115" t="s">
        <v>373</v>
      </c>
      <c r="E237" s="115" t="s">
        <v>355</v>
      </c>
    </row>
    <row r="238" spans="1:5">
      <c r="A238" s="115" t="s">
        <v>1663</v>
      </c>
      <c r="B238" s="115" t="s">
        <v>1270</v>
      </c>
      <c r="C238" s="115" t="s">
        <v>1271</v>
      </c>
      <c r="D238" s="115" t="s">
        <v>1272</v>
      </c>
      <c r="E238" s="115" t="s">
        <v>355</v>
      </c>
    </row>
    <row r="239" spans="1:5">
      <c r="A239" s="115" t="s">
        <v>1664</v>
      </c>
      <c r="B239" s="115" t="s">
        <v>1273</v>
      </c>
      <c r="C239" s="115" t="s">
        <v>1274</v>
      </c>
      <c r="D239" s="115" t="s">
        <v>375</v>
      </c>
      <c r="E239" s="115" t="s">
        <v>355</v>
      </c>
    </row>
    <row r="240" spans="1:5">
      <c r="A240" s="115" t="s">
        <v>1665</v>
      </c>
      <c r="B240" s="115" t="s">
        <v>1275</v>
      </c>
      <c r="C240" s="115" t="s">
        <v>1276</v>
      </c>
      <c r="D240" s="115" t="s">
        <v>1277</v>
      </c>
      <c r="E240" s="115" t="s">
        <v>355</v>
      </c>
    </row>
    <row r="241" spans="1:5">
      <c r="A241" s="115" t="s">
        <v>1666</v>
      </c>
      <c r="B241" s="115" t="s">
        <v>1278</v>
      </c>
      <c r="C241" s="115" t="s">
        <v>1279</v>
      </c>
      <c r="D241" s="115" t="s">
        <v>1280</v>
      </c>
      <c r="E241" s="115" t="s">
        <v>355</v>
      </c>
    </row>
    <row r="242" spans="1:5">
      <c r="A242" s="115" t="s">
        <v>1667</v>
      </c>
      <c r="B242" s="115" t="s">
        <v>1281</v>
      </c>
      <c r="C242" s="115" t="s">
        <v>1282</v>
      </c>
      <c r="D242" s="115" t="s">
        <v>1283</v>
      </c>
      <c r="E242" s="115" t="s">
        <v>355</v>
      </c>
    </row>
    <row r="243" spans="1:5">
      <c r="A243" s="115" t="s">
        <v>1668</v>
      </c>
      <c r="B243" s="115" t="s">
        <v>1284</v>
      </c>
      <c r="C243" s="115" t="s">
        <v>1285</v>
      </c>
      <c r="D243" s="115" t="s">
        <v>1286</v>
      </c>
      <c r="E243" s="115" t="s">
        <v>355</v>
      </c>
    </row>
    <row r="244" spans="1:5">
      <c r="A244" s="115" t="s">
        <v>1669</v>
      </c>
      <c r="B244" s="115" t="s">
        <v>1287</v>
      </c>
      <c r="C244" s="115" t="s">
        <v>1288</v>
      </c>
      <c r="D244" s="115" t="s">
        <v>377</v>
      </c>
      <c r="E244" s="115" t="s">
        <v>355</v>
      </c>
    </row>
    <row r="245" spans="1:5">
      <c r="A245" s="115" t="s">
        <v>1670</v>
      </c>
      <c r="B245" s="115" t="s">
        <v>1289</v>
      </c>
      <c r="C245" s="115" t="s">
        <v>1290</v>
      </c>
      <c r="D245" s="115" t="s">
        <v>914</v>
      </c>
      <c r="E245" s="115" t="s">
        <v>355</v>
      </c>
    </row>
    <row r="246" spans="1:5">
      <c r="A246" s="115" t="s">
        <v>1671</v>
      </c>
      <c r="B246" s="115" t="s">
        <v>1291</v>
      </c>
      <c r="C246" s="115" t="s">
        <v>1292</v>
      </c>
      <c r="D246" s="115" t="s">
        <v>904</v>
      </c>
      <c r="E246" s="115" t="s">
        <v>355</v>
      </c>
    </row>
    <row r="247" spans="1:5">
      <c r="A247" s="115" t="s">
        <v>1672</v>
      </c>
      <c r="B247" s="115" t="s">
        <v>1293</v>
      </c>
      <c r="C247" s="115" t="s">
        <v>1294</v>
      </c>
      <c r="D247" s="115" t="s">
        <v>906</v>
      </c>
      <c r="E247" s="115" t="s">
        <v>355</v>
      </c>
    </row>
    <row r="248" spans="1:5">
      <c r="A248" s="115" t="s">
        <v>1673</v>
      </c>
      <c r="B248" s="115" t="s">
        <v>1295</v>
      </c>
      <c r="C248" s="115" t="s">
        <v>1296</v>
      </c>
      <c r="D248" s="115" t="s">
        <v>908</v>
      </c>
      <c r="E248" s="115" t="s">
        <v>355</v>
      </c>
    </row>
    <row r="249" spans="1:5">
      <c r="A249" s="115" t="s">
        <v>1674</v>
      </c>
      <c r="B249" s="115" t="s">
        <v>1297</v>
      </c>
      <c r="C249" s="115" t="s">
        <v>1298</v>
      </c>
      <c r="D249" s="115" t="s">
        <v>910</v>
      </c>
      <c r="E249" s="115" t="s">
        <v>355</v>
      </c>
    </row>
    <row r="250" spans="1:5">
      <c r="A250" s="115" t="s">
        <v>1675</v>
      </c>
      <c r="B250" s="115" t="s">
        <v>1299</v>
      </c>
      <c r="C250" s="115" t="s">
        <v>1300</v>
      </c>
      <c r="D250" s="115" t="s">
        <v>1301</v>
      </c>
      <c r="E250" s="115" t="s">
        <v>355</v>
      </c>
    </row>
    <row r="251" spans="1:5">
      <c r="A251" s="115" t="s">
        <v>1676</v>
      </c>
      <c r="B251" s="115" t="s">
        <v>1302</v>
      </c>
      <c r="C251" s="115" t="s">
        <v>1303</v>
      </c>
      <c r="D251" s="115" t="s">
        <v>1304</v>
      </c>
      <c r="E251" s="115" t="s">
        <v>355</v>
      </c>
    </row>
    <row r="252" spans="1:5">
      <c r="A252" s="115" t="s">
        <v>1677</v>
      </c>
      <c r="B252" s="115" t="s">
        <v>1305</v>
      </c>
      <c r="C252" s="115" t="s">
        <v>1306</v>
      </c>
      <c r="D252" s="115" t="s">
        <v>1307</v>
      </c>
      <c r="E252" s="115" t="s">
        <v>355</v>
      </c>
    </row>
    <row r="253" spans="1:5">
      <c r="A253" s="115" t="s">
        <v>1678</v>
      </c>
      <c r="B253" s="115" t="s">
        <v>1308</v>
      </c>
      <c r="C253" s="115" t="s">
        <v>1309</v>
      </c>
      <c r="D253" s="115" t="s">
        <v>1310</v>
      </c>
      <c r="E253" s="115" t="s">
        <v>355</v>
      </c>
    </row>
    <row r="254" spans="1:5">
      <c r="A254" s="115" t="s">
        <v>1679</v>
      </c>
      <c r="B254" s="115" t="s">
        <v>1311</v>
      </c>
      <c r="C254" s="115" t="s">
        <v>1312</v>
      </c>
      <c r="D254" s="115" t="s">
        <v>468</v>
      </c>
      <c r="E254" s="115" t="s">
        <v>355</v>
      </c>
    </row>
    <row r="255" spans="1:5">
      <c r="A255" s="115" t="s">
        <v>1680</v>
      </c>
      <c r="B255" s="115" t="s">
        <v>1313</v>
      </c>
      <c r="C255" s="115" t="s">
        <v>1314</v>
      </c>
      <c r="D255" s="115" t="s">
        <v>1315</v>
      </c>
      <c r="E255" s="115" t="s">
        <v>355</v>
      </c>
    </row>
    <row r="256" spans="1:5">
      <c r="A256" s="115" t="s">
        <v>1681</v>
      </c>
      <c r="B256" s="115" t="s">
        <v>1316</v>
      </c>
      <c r="C256" s="115" t="s">
        <v>1317</v>
      </c>
      <c r="D256" s="115" t="s">
        <v>471</v>
      </c>
      <c r="E256" s="115" t="s">
        <v>355</v>
      </c>
    </row>
    <row r="257" spans="1:5">
      <c r="A257" s="115" t="s">
        <v>1682</v>
      </c>
      <c r="B257" s="115" t="s">
        <v>1318</v>
      </c>
      <c r="C257" s="115" t="s">
        <v>1319</v>
      </c>
      <c r="D257" s="115" t="s">
        <v>1319</v>
      </c>
      <c r="E257" s="115" t="s">
        <v>355</v>
      </c>
    </row>
    <row r="258" spans="1:5">
      <c r="A258" s="115" t="s">
        <v>1683</v>
      </c>
      <c r="B258" s="115" t="s">
        <v>1320</v>
      </c>
      <c r="C258" s="115" t="s">
        <v>1321</v>
      </c>
      <c r="D258" s="115" t="s">
        <v>1322</v>
      </c>
      <c r="E258" s="115" t="s">
        <v>355</v>
      </c>
    </row>
    <row r="259" spans="1:5">
      <c r="A259" s="115" t="s">
        <v>1684</v>
      </c>
      <c r="B259" s="115" t="s">
        <v>1323</v>
      </c>
      <c r="C259" s="115" t="s">
        <v>1324</v>
      </c>
      <c r="D259" s="115" t="s">
        <v>474</v>
      </c>
      <c r="E259" s="115" t="s">
        <v>355</v>
      </c>
    </row>
    <row r="260" spans="1:5">
      <c r="A260" s="115" t="s">
        <v>1685</v>
      </c>
      <c r="B260" s="115" t="s">
        <v>1325</v>
      </c>
      <c r="C260" s="115" t="s">
        <v>1326</v>
      </c>
      <c r="D260" s="115" t="s">
        <v>477</v>
      </c>
      <c r="E260" s="115" t="s">
        <v>355</v>
      </c>
    </row>
    <row r="261" spans="1:5">
      <c r="A261" s="115" t="s">
        <v>1686</v>
      </c>
      <c r="B261" s="115" t="s">
        <v>1327</v>
      </c>
      <c r="C261" s="115" t="s">
        <v>1328</v>
      </c>
      <c r="D261" s="115" t="s">
        <v>1329</v>
      </c>
      <c r="E261" s="115" t="s">
        <v>355</v>
      </c>
    </row>
    <row r="262" spans="1:5">
      <c r="A262" s="115" t="s">
        <v>1687</v>
      </c>
      <c r="B262" s="115" t="s">
        <v>1330</v>
      </c>
      <c r="C262" s="115" t="s">
        <v>1331</v>
      </c>
      <c r="D262" s="115" t="s">
        <v>1332</v>
      </c>
      <c r="E262" s="115" t="s">
        <v>355</v>
      </c>
    </row>
    <row r="263" spans="1:5">
      <c r="A263" s="115" t="s">
        <v>1688</v>
      </c>
      <c r="B263" s="115" t="s">
        <v>1333</v>
      </c>
      <c r="C263" s="115" t="s">
        <v>1334</v>
      </c>
      <c r="D263" s="115" t="s">
        <v>914</v>
      </c>
      <c r="E263" s="115" t="s">
        <v>355</v>
      </c>
    </row>
    <row r="264" spans="1:5">
      <c r="A264" s="115" t="s">
        <v>1689</v>
      </c>
      <c r="B264" s="115" t="s">
        <v>1335</v>
      </c>
      <c r="C264" s="115" t="s">
        <v>1336</v>
      </c>
      <c r="D264" s="115" t="s">
        <v>916</v>
      </c>
      <c r="E264" s="115" t="s">
        <v>355</v>
      </c>
    </row>
    <row r="265" spans="1:5">
      <c r="A265" s="115" t="s">
        <v>1690</v>
      </c>
      <c r="B265" s="115" t="s">
        <v>1337</v>
      </c>
      <c r="C265" s="115" t="s">
        <v>1338</v>
      </c>
      <c r="D265" s="115" t="s">
        <v>1339</v>
      </c>
      <c r="E265" s="115" t="s">
        <v>355</v>
      </c>
    </row>
    <row r="266" spans="1:5">
      <c r="A266" s="115" t="s">
        <v>1691</v>
      </c>
      <c r="B266" s="115" t="s">
        <v>1340</v>
      </c>
      <c r="C266" s="115" t="s">
        <v>1341</v>
      </c>
      <c r="D266" s="115" t="s">
        <v>1342</v>
      </c>
      <c r="E266" s="115" t="s">
        <v>355</v>
      </c>
    </row>
    <row r="267" spans="1:5">
      <c r="A267" s="115" t="s">
        <v>1692</v>
      </c>
      <c r="B267" s="115" t="s">
        <v>1343</v>
      </c>
      <c r="C267" s="115" t="s">
        <v>1344</v>
      </c>
      <c r="D267" s="115" t="s">
        <v>1345</v>
      </c>
      <c r="E267" s="115" t="s">
        <v>355</v>
      </c>
    </row>
    <row r="268" spans="1:5">
      <c r="A268" s="115" t="s">
        <v>1693</v>
      </c>
      <c r="B268" s="115" t="s">
        <v>1346</v>
      </c>
      <c r="C268" s="115" t="s">
        <v>1347</v>
      </c>
      <c r="D268" s="115" t="s">
        <v>1348</v>
      </c>
      <c r="E268" s="115" t="s">
        <v>355</v>
      </c>
    </row>
    <row r="269" spans="1:5">
      <c r="A269" s="115" t="s">
        <v>1694</v>
      </c>
      <c r="B269" s="115" t="s">
        <v>1349</v>
      </c>
      <c r="C269" s="115" t="s">
        <v>1350</v>
      </c>
      <c r="D269" s="115" t="s">
        <v>1351</v>
      </c>
      <c r="E269" s="115" t="s">
        <v>355</v>
      </c>
    </row>
    <row r="270" spans="1:5">
      <c r="A270" s="115" t="s">
        <v>1695</v>
      </c>
      <c r="B270" s="115" t="s">
        <v>1352</v>
      </c>
      <c r="C270" s="115" t="s">
        <v>1353</v>
      </c>
      <c r="D270" s="115" t="s">
        <v>1354</v>
      </c>
      <c r="E270" s="115" t="s">
        <v>355</v>
      </c>
    </row>
    <row r="271" spans="1:5">
      <c r="A271" s="115" t="s">
        <v>1696</v>
      </c>
      <c r="B271" s="115" t="s">
        <v>1355</v>
      </c>
      <c r="C271" s="115" t="s">
        <v>1356</v>
      </c>
      <c r="D271" s="115" t="s">
        <v>1357</v>
      </c>
      <c r="E271" s="115" t="s">
        <v>355</v>
      </c>
    </row>
    <row r="272" spans="1:5">
      <c r="A272" s="115" t="s">
        <v>1697</v>
      </c>
      <c r="B272" s="115" t="s">
        <v>1358</v>
      </c>
      <c r="C272" s="115" t="s">
        <v>1359</v>
      </c>
      <c r="D272" s="115" t="s">
        <v>1359</v>
      </c>
      <c r="E272" s="115" t="s">
        <v>355</v>
      </c>
    </row>
    <row r="273" spans="1:5">
      <c r="A273" s="115" t="s">
        <v>1698</v>
      </c>
      <c r="B273" s="115" t="s">
        <v>405</v>
      </c>
      <c r="C273" s="115" t="s">
        <v>1360</v>
      </c>
      <c r="D273" s="115" t="s">
        <v>406</v>
      </c>
      <c r="E273" s="115" t="s">
        <v>407</v>
      </c>
    </row>
    <row r="274" spans="1:5">
      <c r="A274" s="115" t="s">
        <v>1699</v>
      </c>
      <c r="B274" s="115" t="s">
        <v>1361</v>
      </c>
      <c r="C274" s="115" t="s">
        <v>1362</v>
      </c>
      <c r="D274" s="115" t="s">
        <v>1363</v>
      </c>
      <c r="E274" s="115" t="s">
        <v>523</v>
      </c>
    </row>
    <row r="275" spans="1:5">
      <c r="A275" s="115" t="s">
        <v>1700</v>
      </c>
      <c r="B275" s="115" t="s">
        <v>1364</v>
      </c>
      <c r="C275" s="115" t="s">
        <v>1365</v>
      </c>
      <c r="D275" s="115" t="s">
        <v>1366</v>
      </c>
      <c r="E275" s="115" t="s">
        <v>355</v>
      </c>
    </row>
    <row r="276" spans="1:5">
      <c r="A276" s="115" t="s">
        <v>1701</v>
      </c>
      <c r="B276" s="115" t="s">
        <v>1367</v>
      </c>
      <c r="C276" s="115" t="s">
        <v>1368</v>
      </c>
      <c r="D276" s="115" t="s">
        <v>1369</v>
      </c>
      <c r="E276" s="115" t="s">
        <v>407</v>
      </c>
    </row>
    <row r="277" spans="1:5">
      <c r="A277" s="115" t="s">
        <v>1702</v>
      </c>
      <c r="B277" s="115" t="s">
        <v>1370</v>
      </c>
      <c r="C277" s="115" t="s">
        <v>1371</v>
      </c>
      <c r="D277" s="115" t="s">
        <v>1372</v>
      </c>
      <c r="E277" s="115" t="s">
        <v>407</v>
      </c>
    </row>
    <row r="278" spans="1:5">
      <c r="A278" s="115" t="s">
        <v>1703</v>
      </c>
      <c r="B278" s="115" t="s">
        <v>1373</v>
      </c>
      <c r="C278" s="115" t="s">
        <v>1374</v>
      </c>
      <c r="D278" s="115" t="s">
        <v>1363</v>
      </c>
      <c r="E278" s="115" t="s">
        <v>523</v>
      </c>
    </row>
    <row r="279" spans="1:5">
      <c r="A279" s="115" t="s">
        <v>1704</v>
      </c>
      <c r="B279" s="115" t="s">
        <v>1375</v>
      </c>
      <c r="C279" s="115" t="s">
        <v>1376</v>
      </c>
      <c r="D279" s="115" t="s">
        <v>1372</v>
      </c>
      <c r="E279" s="115" t="s">
        <v>407</v>
      </c>
    </row>
    <row r="280" spans="1:5">
      <c r="A280" s="115" t="s">
        <v>1705</v>
      </c>
      <c r="B280" s="115" t="s">
        <v>1377</v>
      </c>
      <c r="C280" s="115" t="s">
        <v>1378</v>
      </c>
      <c r="D280" s="115" t="s">
        <v>1366</v>
      </c>
      <c r="E280" s="115" t="s">
        <v>355</v>
      </c>
    </row>
    <row r="281" spans="1:5">
      <c r="A281" s="115" t="s">
        <v>1706</v>
      </c>
      <c r="B281" s="115" t="s">
        <v>1379</v>
      </c>
      <c r="C281" s="115" t="s">
        <v>1380</v>
      </c>
      <c r="D281" s="115" t="s">
        <v>1369</v>
      </c>
      <c r="E281" s="115" t="s">
        <v>407</v>
      </c>
    </row>
    <row r="282" spans="1:5">
      <c r="A282" s="115" t="s">
        <v>1707</v>
      </c>
      <c r="B282" s="115" t="s">
        <v>1153</v>
      </c>
      <c r="C282" s="115" t="s">
        <v>1381</v>
      </c>
      <c r="D282" s="115" t="s">
        <v>1153</v>
      </c>
      <c r="E282" s="115" t="s">
        <v>523</v>
      </c>
    </row>
    <row r="283" spans="1:5">
      <c r="A283" s="115" t="s">
        <v>1708</v>
      </c>
      <c r="B283" s="115" t="s">
        <v>1155</v>
      </c>
      <c r="C283" s="115" t="s">
        <v>1156</v>
      </c>
      <c r="D283" s="115" t="s">
        <v>1155</v>
      </c>
      <c r="E283" s="115" t="s">
        <v>355</v>
      </c>
    </row>
    <row r="284" spans="1:5">
      <c r="A284" s="115" t="s">
        <v>1709</v>
      </c>
      <c r="B284" s="115" t="s">
        <v>1157</v>
      </c>
      <c r="C284" s="115" t="s">
        <v>1158</v>
      </c>
      <c r="D284" s="115" t="s">
        <v>1159</v>
      </c>
      <c r="E284" s="115" t="s">
        <v>407</v>
      </c>
    </row>
    <row r="285" spans="1:5">
      <c r="A285" s="115" t="s">
        <v>1710</v>
      </c>
      <c r="B285" s="115" t="s">
        <v>1174</v>
      </c>
      <c r="C285" s="115" t="s">
        <v>1382</v>
      </c>
      <c r="D285" s="115" t="s">
        <v>1174</v>
      </c>
      <c r="E285" s="115" t="s">
        <v>523</v>
      </c>
    </row>
    <row r="286" spans="1:5">
      <c r="A286" s="115" t="s">
        <v>1711</v>
      </c>
      <c r="B286" s="115" t="s">
        <v>1176</v>
      </c>
      <c r="C286" s="115" t="s">
        <v>1177</v>
      </c>
      <c r="D286" s="115" t="s">
        <v>1178</v>
      </c>
      <c r="E286" s="115" t="s">
        <v>407</v>
      </c>
    </row>
    <row r="287" spans="1:5">
      <c r="A287" s="115" t="s">
        <v>1712</v>
      </c>
      <c r="B287" s="115" t="s">
        <v>1179</v>
      </c>
      <c r="C287" s="115" t="s">
        <v>1180</v>
      </c>
      <c r="D287" s="115" t="s">
        <v>1181</v>
      </c>
      <c r="E287" s="115" t="s">
        <v>407</v>
      </c>
    </row>
    <row r="288" spans="1:5">
      <c r="A288" s="115" t="s">
        <v>1713</v>
      </c>
      <c r="B288" s="115" t="s">
        <v>1383</v>
      </c>
      <c r="C288" s="115" t="s">
        <v>1384</v>
      </c>
      <c r="D288" s="115" t="s">
        <v>1383</v>
      </c>
      <c r="E288" s="115" t="s">
        <v>523</v>
      </c>
    </row>
    <row r="289" spans="1:5">
      <c r="A289" s="115" t="s">
        <v>1714</v>
      </c>
      <c r="B289" s="115" t="s">
        <v>1385</v>
      </c>
      <c r="C289" s="115" t="s">
        <v>1386</v>
      </c>
      <c r="D289" s="115" t="s">
        <v>1385</v>
      </c>
      <c r="E289" s="115" t="s">
        <v>355</v>
      </c>
    </row>
    <row r="290" spans="1:5">
      <c r="A290" s="115" t="s">
        <v>1715</v>
      </c>
      <c r="B290" s="115" t="s">
        <v>1387</v>
      </c>
      <c r="C290" s="115" t="s">
        <v>1388</v>
      </c>
      <c r="D290" s="115" t="s">
        <v>1389</v>
      </c>
      <c r="E290" s="115" t="s">
        <v>407</v>
      </c>
    </row>
    <row r="291" spans="1:5">
      <c r="A291" s="115" t="s">
        <v>1716</v>
      </c>
      <c r="B291" s="115" t="s">
        <v>1390</v>
      </c>
      <c r="C291" s="115" t="s">
        <v>1391</v>
      </c>
      <c r="D291" s="115" t="s">
        <v>1390</v>
      </c>
      <c r="E291" s="115" t="s">
        <v>523</v>
      </c>
    </row>
    <row r="292" spans="1:5">
      <c r="A292" s="115" t="s">
        <v>1717</v>
      </c>
      <c r="B292" s="115" t="s">
        <v>1392</v>
      </c>
      <c r="C292" s="115" t="s">
        <v>1393</v>
      </c>
      <c r="D292" s="115" t="s">
        <v>1394</v>
      </c>
      <c r="E292" s="115" t="s">
        <v>407</v>
      </c>
    </row>
    <row r="293" spans="1:5">
      <c r="A293" s="115" t="s">
        <v>1718</v>
      </c>
      <c r="B293" s="115" t="s">
        <v>1395</v>
      </c>
      <c r="C293" s="115" t="s">
        <v>1396</v>
      </c>
      <c r="D293" s="115" t="s">
        <v>1395</v>
      </c>
      <c r="E293" s="115" t="s">
        <v>355</v>
      </c>
    </row>
    <row r="294" spans="1:5">
      <c r="A294" s="115" t="s">
        <v>1719</v>
      </c>
      <c r="B294" s="115" t="s">
        <v>1397</v>
      </c>
      <c r="C294" s="115" t="s">
        <v>1398</v>
      </c>
      <c r="D294" s="115" t="s">
        <v>550</v>
      </c>
      <c r="E294" s="115" t="s">
        <v>523</v>
      </c>
    </row>
    <row r="295" spans="1:5">
      <c r="A295" s="115" t="s">
        <v>1720</v>
      </c>
      <c r="B295" s="115" t="s">
        <v>1399</v>
      </c>
      <c r="C295" s="115" t="s">
        <v>1400</v>
      </c>
      <c r="D295" s="115" t="s">
        <v>1401</v>
      </c>
      <c r="E295" s="115" t="s">
        <v>355</v>
      </c>
    </row>
    <row r="296" spans="1:5">
      <c r="A296" s="115" t="s">
        <v>1721</v>
      </c>
      <c r="B296" s="115" t="s">
        <v>1402</v>
      </c>
      <c r="C296" s="115" t="s">
        <v>1403</v>
      </c>
      <c r="D296" s="115" t="s">
        <v>1404</v>
      </c>
      <c r="E296" s="115" t="s">
        <v>407</v>
      </c>
    </row>
    <row r="297" spans="1:5">
      <c r="A297" s="115" t="s">
        <v>1722</v>
      </c>
      <c r="B297" s="115" t="s">
        <v>1405</v>
      </c>
      <c r="C297" s="115" t="s">
        <v>1406</v>
      </c>
      <c r="D297" s="115" t="s">
        <v>1407</v>
      </c>
      <c r="E297" s="115" t="s">
        <v>407</v>
      </c>
    </row>
    <row r="298" spans="1:5">
      <c r="A298" s="115" t="s">
        <v>1723</v>
      </c>
      <c r="B298" s="115" t="s">
        <v>1408</v>
      </c>
      <c r="C298" s="115" t="s">
        <v>1409</v>
      </c>
      <c r="D298" s="115" t="s">
        <v>1144</v>
      </c>
      <c r="E298" s="115" t="s">
        <v>355</v>
      </c>
    </row>
    <row r="299" spans="1:5">
      <c r="A299" s="115" t="s">
        <v>1724</v>
      </c>
      <c r="B299" s="115" t="s">
        <v>1410</v>
      </c>
      <c r="C299" s="115" t="s">
        <v>1411</v>
      </c>
      <c r="D299" s="115" t="s">
        <v>550</v>
      </c>
      <c r="E299" s="115" t="s">
        <v>523</v>
      </c>
    </row>
    <row r="300" spans="1:5">
      <c r="A300" s="115" t="s">
        <v>1725</v>
      </c>
      <c r="B300" s="115" t="s">
        <v>1412</v>
      </c>
      <c r="C300" s="115" t="s">
        <v>1413</v>
      </c>
      <c r="D300" s="115" t="s">
        <v>1414</v>
      </c>
      <c r="E300" s="115" t="s">
        <v>355</v>
      </c>
    </row>
    <row r="301" spans="1:5">
      <c r="A301" s="115" t="s">
        <v>1726</v>
      </c>
      <c r="B301" s="115" t="s">
        <v>1415</v>
      </c>
      <c r="C301" s="115" t="s">
        <v>1416</v>
      </c>
      <c r="D301" s="115" t="s">
        <v>1404</v>
      </c>
      <c r="E301" s="115" t="s">
        <v>407</v>
      </c>
    </row>
    <row r="302" spans="1:5">
      <c r="A302" s="115" t="s">
        <v>1727</v>
      </c>
      <c r="B302" s="115" t="s">
        <v>1417</v>
      </c>
      <c r="C302" s="115" t="s">
        <v>1418</v>
      </c>
      <c r="D302" s="115" t="s">
        <v>1407</v>
      </c>
      <c r="E302" s="115" t="s">
        <v>407</v>
      </c>
    </row>
    <row r="303" spans="1:5">
      <c r="A303" s="115" t="s">
        <v>1728</v>
      </c>
      <c r="B303" s="115" t="s">
        <v>1419</v>
      </c>
      <c r="C303" s="115" t="s">
        <v>1420</v>
      </c>
      <c r="D303" s="115" t="s">
        <v>1421</v>
      </c>
      <c r="E303" s="115" t="s">
        <v>355</v>
      </c>
    </row>
    <row r="304" spans="1:5">
      <c r="A304" s="115" t="s">
        <v>1729</v>
      </c>
      <c r="B304" s="115" t="s">
        <v>1422</v>
      </c>
      <c r="C304" s="115" t="s">
        <v>1423</v>
      </c>
      <c r="D304" s="115" t="s">
        <v>898</v>
      </c>
      <c r="E304" s="115" t="s">
        <v>355</v>
      </c>
    </row>
    <row r="305" spans="1:5">
      <c r="A305" s="115" t="s">
        <v>1730</v>
      </c>
      <c r="B305" s="115" t="s">
        <v>1424</v>
      </c>
      <c r="C305" s="115" t="s">
        <v>1425</v>
      </c>
      <c r="D305" s="115" t="s">
        <v>357</v>
      </c>
      <c r="E305" s="115" t="s">
        <v>355</v>
      </c>
    </row>
    <row r="306" spans="1:5">
      <c r="A306" s="115" t="s">
        <v>1731</v>
      </c>
      <c r="B306" s="115" t="s">
        <v>410</v>
      </c>
      <c r="C306" s="115" t="s">
        <v>1426</v>
      </c>
      <c r="D306" s="115" t="s">
        <v>411</v>
      </c>
      <c r="E306" s="115" t="s">
        <v>407</v>
      </c>
    </row>
  </sheetData>
  <phoneticPr fontId="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基礎データ</vt:lpstr>
      <vt:lpstr>申込書（個人種目）</vt:lpstr>
      <vt:lpstr>参加料等金額</vt:lpstr>
      <vt:lpstr>自由シート</vt:lpstr>
      <vt:lpstr>kyougisha転記用</vt:lpstr>
      <vt:lpstr>(種目一覧)</vt:lpstr>
      <vt:lpstr>(種目・作業用)</vt:lpstr>
      <vt:lpstr>(種目資料・作業用)</vt:lpstr>
      <vt:lpstr>_ken1</vt:lpstr>
      <vt:lpstr>gakunen1</vt:lpstr>
      <vt:lpstr>基礎データ!Print_Area</vt:lpstr>
      <vt:lpstr>参加料等金額!Print_Area</vt:lpstr>
      <vt:lpstr>'申込書（個人種目）'!Print_Area</vt:lpstr>
      <vt:lpstr>shozoku1</vt:lpstr>
      <vt:lpstr>種目</vt:lpstr>
      <vt:lpstr>女</vt:lpstr>
      <vt:lpstr>性別</vt:lpstr>
      <vt:lpstr>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MIYUKISUZUKI</cp:lastModifiedBy>
  <cp:lastPrinted>2020-09-11T04:53:49Z</cp:lastPrinted>
  <dcterms:created xsi:type="dcterms:W3CDTF">2015-11-12T01:11:30Z</dcterms:created>
  <dcterms:modified xsi:type="dcterms:W3CDTF">2020-09-23T06:05:29Z</dcterms:modified>
</cp:coreProperties>
</file>