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ikeda\Dropbox\陸上競技関係\2020年度\20200829県選手権\2020申し込みファイル準備\"/>
    </mc:Choice>
  </mc:AlternateContent>
  <bookViews>
    <workbookView xWindow="0" yWindow="0" windowWidth="12240" windowHeight="4635" tabRatio="795"/>
  </bookViews>
  <sheets>
    <sheet name="基礎データ（必ず先に記入してください）" sheetId="1" r:id="rId1"/>
    <sheet name="申込一覧表（個人種目）" sheetId="2" r:id="rId2"/>
    <sheet name="申込一覧表（リレー種目）" sheetId="3" r:id="rId3"/>
    <sheet name="自由シート" sheetId="4" r:id="rId4"/>
    <sheet name="(種目・作業用)" sheetId="5" state="hidden" r:id="rId5"/>
    <sheet name="kyougisha転記用" sheetId="6" state="hidden" r:id="rId6"/>
    <sheet name="relay転記用" sheetId="7" state="hidden" r:id="rId7"/>
    <sheet name="自由シート (2)" sheetId="8" state="hidden" r:id="rId8"/>
  </sheets>
  <externalReferences>
    <externalReference r:id="rId9"/>
    <externalReference r:id="rId10"/>
    <externalReference r:id="rId11"/>
  </externalReferences>
  <definedNames>
    <definedName name="gakunen1" localSheetId="7">'[1]申込一覧表（個人種目）'!$E$202:$E$218</definedName>
    <definedName name="gakunen1">'申込一覧表（個人種目）'!$E$202:$E$218</definedName>
    <definedName name="gakunen2" localSheetId="7">'[1]申込一覧表（リレー種目）'!$M$81:$M$97</definedName>
    <definedName name="gakunen2">'申込一覧表（リレー種目）'!$H$62:$H$79</definedName>
    <definedName name="gender1" localSheetId="7">'[1]申込一覧表（個人種目）'!$F$202:$F$203</definedName>
    <definedName name="prefec1" localSheetId="7">'[1]申込一覧表（個人種目）'!$AG$201:$AG$248</definedName>
    <definedName name="prefec1">'[2]申込一覧表（個人種目）'!$AG$201:$AG$248</definedName>
    <definedName name="prefec2" localSheetId="7">'[1]申込一覧表（リレー種目）'!$AG$80:$AG$127</definedName>
    <definedName name="prefec2">'[2]申込一覧表（リレー種目）'!$AG$80:$AG$127</definedName>
    <definedName name="_xlnm.Print_Area" localSheetId="0">'基礎データ（必ず先に記入してください）'!$A$1:$G$24</definedName>
    <definedName name="_xlnm.Print_Area" localSheetId="2">'申込一覧表（リレー種目）'!$A$1:$N$40</definedName>
    <definedName name="_xlnm.Print_Area" localSheetId="1">'申込一覧表（個人種目）'!$A$1:$N$160</definedName>
    <definedName name="relay01">'申込一覧表（リレー種目）'!$C$81:$C$84</definedName>
    <definedName name="shozoku1" localSheetId="3">'[2]申込一覧表（個人種目）'!$C$279:$F$526</definedName>
    <definedName name="shozoku1" localSheetId="7">'[1]申込一覧表（個人種目）'!$C$279:$F$526</definedName>
    <definedName name="shozoku1">'申込一覧表（個人種目）'!$C$279:$F$526</definedName>
    <definedName name="shumoku2" localSheetId="7">'[1]申込一覧表（リレー種目）'!$C$81:$C$84</definedName>
    <definedName name="shumoku2">'[2]申込一覧表（リレー種目）'!$C$81:$C$84</definedName>
    <definedName name="shumoku3">'[3](種目・作業用)'!$A$102:$A$148</definedName>
    <definedName name="shumoku4">'[3](種目・作業用)'!$A$152:$A$195</definedName>
    <definedName name="syozoku1">'申込一覧表（個人種目）'!$C$279:$F$526</definedName>
    <definedName name="女">'申込一覧表（個人種目）'!$D$250:$D$268</definedName>
    <definedName name="性別">'申込一覧表（個人種目）'!$C$249:$D$249</definedName>
    <definedName name="男">'申込一覧表（個人種目）'!$C$250:$C$272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3" l="1"/>
  <c r="E38" i="3"/>
  <c r="K39" i="3"/>
  <c r="K31" i="3"/>
  <c r="H160" i="2"/>
  <c r="E159" i="2"/>
  <c r="H152" i="2"/>
  <c r="V151" i="2"/>
  <c r="U151" i="2"/>
  <c r="T151" i="2"/>
  <c r="V150" i="2"/>
  <c r="U150" i="2"/>
  <c r="T150" i="2"/>
  <c r="V149" i="2"/>
  <c r="U149" i="2"/>
  <c r="T149" i="2"/>
  <c r="V148" i="2"/>
  <c r="U148" i="2"/>
  <c r="T148" i="2"/>
  <c r="V147" i="2"/>
  <c r="U147" i="2"/>
  <c r="T147" i="2"/>
  <c r="V146" i="2"/>
  <c r="U146" i="2"/>
  <c r="T146" i="2"/>
  <c r="V145" i="2"/>
  <c r="U145" i="2"/>
  <c r="T145" i="2"/>
  <c r="V144" i="2"/>
  <c r="U144" i="2"/>
  <c r="T144" i="2"/>
  <c r="V143" i="2"/>
  <c r="U143" i="2"/>
  <c r="T143" i="2"/>
  <c r="V142" i="2"/>
  <c r="U142" i="2"/>
  <c r="T142" i="2"/>
  <c r="V141" i="2"/>
  <c r="U141" i="2"/>
  <c r="T141" i="2"/>
  <c r="V140" i="2"/>
  <c r="U140" i="2"/>
  <c r="T140" i="2"/>
  <c r="V139" i="2"/>
  <c r="U139" i="2"/>
  <c r="T139" i="2"/>
  <c r="V138" i="2"/>
  <c r="U138" i="2"/>
  <c r="T138" i="2"/>
  <c r="V137" i="2"/>
  <c r="U137" i="2"/>
  <c r="T137" i="2"/>
  <c r="V136" i="2"/>
  <c r="U136" i="2"/>
  <c r="T136" i="2"/>
  <c r="V135" i="2"/>
  <c r="U135" i="2"/>
  <c r="T135" i="2"/>
  <c r="V134" i="2"/>
  <c r="U134" i="2"/>
  <c r="T134" i="2"/>
  <c r="V133" i="2"/>
  <c r="U133" i="2"/>
  <c r="T133" i="2"/>
  <c r="V132" i="2"/>
  <c r="U132" i="2"/>
  <c r="T132" i="2"/>
  <c r="V131" i="2"/>
  <c r="U131" i="2"/>
  <c r="T131" i="2"/>
  <c r="V130" i="2"/>
  <c r="U130" i="2"/>
  <c r="T130" i="2"/>
  <c r="V129" i="2"/>
  <c r="U129" i="2"/>
  <c r="T129" i="2"/>
  <c r="V128" i="2"/>
  <c r="U128" i="2"/>
  <c r="T128" i="2"/>
  <c r="V127" i="2"/>
  <c r="U127" i="2"/>
  <c r="T127" i="2"/>
  <c r="J124" i="2"/>
  <c r="C124" i="2"/>
  <c r="J123" i="2"/>
  <c r="C123" i="2"/>
  <c r="H120" i="2"/>
  <c r="E119" i="2"/>
  <c r="H112" i="2"/>
  <c r="V111" i="2"/>
  <c r="U111" i="2"/>
  <c r="T111" i="2"/>
  <c r="V110" i="2"/>
  <c r="U110" i="2"/>
  <c r="T110" i="2"/>
  <c r="V109" i="2"/>
  <c r="U109" i="2"/>
  <c r="T109" i="2"/>
  <c r="V108" i="2"/>
  <c r="U108" i="2"/>
  <c r="T108" i="2"/>
  <c r="V107" i="2"/>
  <c r="U107" i="2"/>
  <c r="T107" i="2"/>
  <c r="V106" i="2"/>
  <c r="U106" i="2"/>
  <c r="T106" i="2"/>
  <c r="V105" i="2"/>
  <c r="U105" i="2"/>
  <c r="T105" i="2"/>
  <c r="V104" i="2"/>
  <c r="U104" i="2"/>
  <c r="T104" i="2"/>
  <c r="V103" i="2"/>
  <c r="U103" i="2"/>
  <c r="T103" i="2"/>
  <c r="V102" i="2"/>
  <c r="U102" i="2"/>
  <c r="T102" i="2"/>
  <c r="V101" i="2"/>
  <c r="U101" i="2"/>
  <c r="T101" i="2"/>
  <c r="V100" i="2"/>
  <c r="U100" i="2"/>
  <c r="T100" i="2"/>
  <c r="V99" i="2"/>
  <c r="U99" i="2"/>
  <c r="T99" i="2"/>
  <c r="V98" i="2"/>
  <c r="U98" i="2"/>
  <c r="T98" i="2"/>
  <c r="V97" i="2"/>
  <c r="U97" i="2"/>
  <c r="T97" i="2"/>
  <c r="V96" i="2"/>
  <c r="U96" i="2"/>
  <c r="T96" i="2"/>
  <c r="V95" i="2"/>
  <c r="U95" i="2"/>
  <c r="T95" i="2"/>
  <c r="V94" i="2"/>
  <c r="U94" i="2"/>
  <c r="T94" i="2"/>
  <c r="V93" i="2"/>
  <c r="U93" i="2"/>
  <c r="T93" i="2"/>
  <c r="V92" i="2"/>
  <c r="U92" i="2"/>
  <c r="T92" i="2"/>
  <c r="V91" i="2"/>
  <c r="U91" i="2"/>
  <c r="T91" i="2"/>
  <c r="V90" i="2"/>
  <c r="U90" i="2"/>
  <c r="T90" i="2"/>
  <c r="V89" i="2"/>
  <c r="U89" i="2"/>
  <c r="T89" i="2"/>
  <c r="V88" i="2"/>
  <c r="U88" i="2"/>
  <c r="T88" i="2"/>
  <c r="V87" i="2"/>
  <c r="U87" i="2"/>
  <c r="T87" i="2"/>
  <c r="J84" i="2"/>
  <c r="C84" i="2"/>
  <c r="J83" i="2"/>
  <c r="C83" i="2"/>
  <c r="H80" i="2"/>
  <c r="E79" i="2"/>
  <c r="H72" i="2"/>
  <c r="V71" i="2"/>
  <c r="U71" i="2"/>
  <c r="T71" i="2"/>
  <c r="V70" i="2"/>
  <c r="U70" i="2"/>
  <c r="T70" i="2"/>
  <c r="V69" i="2"/>
  <c r="U69" i="2"/>
  <c r="T69" i="2"/>
  <c r="V68" i="2"/>
  <c r="U68" i="2"/>
  <c r="T68" i="2"/>
  <c r="V67" i="2"/>
  <c r="U67" i="2"/>
  <c r="T67" i="2"/>
  <c r="V66" i="2"/>
  <c r="U66" i="2"/>
  <c r="T66" i="2"/>
  <c r="V65" i="2"/>
  <c r="U65" i="2"/>
  <c r="T65" i="2"/>
  <c r="V64" i="2"/>
  <c r="U64" i="2"/>
  <c r="T64" i="2"/>
  <c r="V63" i="2"/>
  <c r="U63" i="2"/>
  <c r="T63" i="2"/>
  <c r="V62" i="2"/>
  <c r="U62" i="2"/>
  <c r="T62" i="2"/>
  <c r="V61" i="2"/>
  <c r="U61" i="2"/>
  <c r="T61" i="2"/>
  <c r="V60" i="2"/>
  <c r="U60" i="2"/>
  <c r="T60" i="2"/>
  <c r="V59" i="2"/>
  <c r="U59" i="2"/>
  <c r="T59" i="2"/>
  <c r="V58" i="2"/>
  <c r="U58" i="2"/>
  <c r="T58" i="2"/>
  <c r="V57" i="2"/>
  <c r="U57" i="2"/>
  <c r="T57" i="2"/>
  <c r="V56" i="2"/>
  <c r="U56" i="2"/>
  <c r="T56" i="2"/>
  <c r="V55" i="2"/>
  <c r="U55" i="2"/>
  <c r="T55" i="2"/>
  <c r="V54" i="2"/>
  <c r="U54" i="2"/>
  <c r="T54" i="2"/>
  <c r="V53" i="2"/>
  <c r="U53" i="2"/>
  <c r="T53" i="2"/>
  <c r="V52" i="2"/>
  <c r="U52" i="2"/>
  <c r="T52" i="2"/>
  <c r="V51" i="2"/>
  <c r="U51" i="2"/>
  <c r="T51" i="2"/>
  <c r="V50" i="2"/>
  <c r="U50" i="2"/>
  <c r="T50" i="2"/>
  <c r="V49" i="2"/>
  <c r="U49" i="2"/>
  <c r="T49" i="2"/>
  <c r="V48" i="2"/>
  <c r="U48" i="2"/>
  <c r="T48" i="2"/>
  <c r="V47" i="2"/>
  <c r="U47" i="2"/>
  <c r="T47" i="2"/>
  <c r="J44" i="2"/>
  <c r="C44" i="2"/>
  <c r="J43" i="2"/>
  <c r="C43" i="2"/>
  <c r="H40" i="2"/>
  <c r="E39" i="2"/>
  <c r="H32" i="2"/>
  <c r="V31" i="2"/>
  <c r="U31" i="2"/>
  <c r="T31" i="2"/>
  <c r="V30" i="2"/>
  <c r="U30" i="2"/>
  <c r="T30" i="2"/>
  <c r="V29" i="2"/>
  <c r="U29" i="2"/>
  <c r="T29" i="2"/>
  <c r="V28" i="2"/>
  <c r="U28" i="2"/>
  <c r="T28" i="2"/>
  <c r="V27" i="2"/>
  <c r="U27" i="2"/>
  <c r="T27" i="2"/>
  <c r="V26" i="2"/>
  <c r="U26" i="2"/>
  <c r="T26" i="2"/>
  <c r="V25" i="2"/>
  <c r="U25" i="2"/>
  <c r="T25" i="2"/>
  <c r="V24" i="2"/>
  <c r="U24" i="2"/>
  <c r="T24" i="2"/>
  <c r="V23" i="2"/>
  <c r="U23" i="2"/>
  <c r="T23" i="2"/>
  <c r="V22" i="2"/>
  <c r="U22" i="2"/>
  <c r="T22" i="2"/>
  <c r="V21" i="2"/>
  <c r="U21" i="2"/>
  <c r="T21" i="2"/>
  <c r="V20" i="2"/>
  <c r="U20" i="2"/>
  <c r="T20" i="2"/>
  <c r="V19" i="2"/>
  <c r="U19" i="2"/>
  <c r="T19" i="2"/>
  <c r="V18" i="2"/>
  <c r="U18" i="2"/>
  <c r="T18" i="2"/>
  <c r="V17" i="2"/>
  <c r="U17" i="2"/>
  <c r="T17" i="2"/>
  <c r="V16" i="2"/>
  <c r="U16" i="2"/>
  <c r="T16" i="2"/>
  <c r="V15" i="2"/>
  <c r="U15" i="2"/>
  <c r="T15" i="2"/>
  <c r="V14" i="2"/>
  <c r="U14" i="2"/>
  <c r="T14" i="2"/>
  <c r="V13" i="2"/>
  <c r="U13" i="2"/>
  <c r="T13" i="2"/>
  <c r="V12" i="2"/>
  <c r="U12" i="2"/>
  <c r="T12" i="2"/>
  <c r="V11" i="2"/>
  <c r="U11" i="2"/>
  <c r="T11" i="2"/>
  <c r="V10" i="2"/>
  <c r="U10" i="2"/>
  <c r="T10" i="2"/>
  <c r="V9" i="2"/>
  <c r="U9" i="2"/>
  <c r="T9" i="2"/>
  <c r="AA4" i="2"/>
  <c r="J4" i="2"/>
  <c r="C4" i="2"/>
  <c r="J3" i="2"/>
  <c r="C3" i="2"/>
  <c r="C158" i="2"/>
  <c r="AI151" i="2"/>
  <c r="AD151" i="2"/>
  <c r="AC151" i="2"/>
  <c r="Z151" i="2"/>
  <c r="Y151" i="2"/>
  <c r="S151" i="2"/>
  <c r="R151" i="2"/>
  <c r="W151" i="2" s="1"/>
  <c r="AI150" i="2"/>
  <c r="AD150" i="2"/>
  <c r="AC150" i="2"/>
  <c r="Y150" i="2"/>
  <c r="S150" i="2"/>
  <c r="R150" i="2"/>
  <c r="W150" i="2" s="1"/>
  <c r="X150" i="2" s="1"/>
  <c r="AI149" i="2"/>
  <c r="AF149" i="2"/>
  <c r="AD149" i="2"/>
  <c r="AB149" i="2"/>
  <c r="AA149" i="2"/>
  <c r="Y149" i="2"/>
  <c r="Z149" i="2" s="1"/>
  <c r="S149" i="2"/>
  <c r="R149" i="2"/>
  <c r="W149" i="2" s="1"/>
  <c r="AI148" i="2"/>
  <c r="AF148" i="2"/>
  <c r="AD148" i="2"/>
  <c r="AB148" i="2"/>
  <c r="AA148" i="2"/>
  <c r="Z148" i="2"/>
  <c r="Y148" i="2"/>
  <c r="AC148" i="2" s="1"/>
  <c r="S148" i="2"/>
  <c r="R148" i="2"/>
  <c r="W148" i="2" s="1"/>
  <c r="X148" i="2" s="1"/>
  <c r="AI147" i="2"/>
  <c r="AD147" i="2"/>
  <c r="Z147" i="2"/>
  <c r="Y147" i="2"/>
  <c r="S147" i="2"/>
  <c r="R147" i="2"/>
  <c r="W147" i="2" s="1"/>
  <c r="AI146" i="2"/>
  <c r="AD146" i="2"/>
  <c r="Y146" i="2"/>
  <c r="S146" i="2"/>
  <c r="R146" i="2"/>
  <c r="W146" i="2" s="1"/>
  <c r="X146" i="2" s="1"/>
  <c r="AI145" i="2"/>
  <c r="AF145" i="2"/>
  <c r="AD145" i="2"/>
  <c r="AB145" i="2"/>
  <c r="AA145" i="2"/>
  <c r="Y145" i="2"/>
  <c r="Z145" i="2" s="1"/>
  <c r="W145" i="2"/>
  <c r="S145" i="2"/>
  <c r="R145" i="2"/>
  <c r="AI144" i="2"/>
  <c r="AF144" i="2"/>
  <c r="AD144" i="2"/>
  <c r="AB144" i="2"/>
  <c r="AA144" i="2"/>
  <c r="Z144" i="2"/>
  <c r="Y144" i="2"/>
  <c r="AC144" i="2" s="1"/>
  <c r="S144" i="2"/>
  <c r="R144" i="2"/>
  <c r="W144" i="2" s="1"/>
  <c r="AI143" i="2"/>
  <c r="AD143" i="2"/>
  <c r="AC143" i="2"/>
  <c r="Z143" i="2"/>
  <c r="Y143" i="2"/>
  <c r="S143" i="2"/>
  <c r="R143" i="2"/>
  <c r="W143" i="2" s="1"/>
  <c r="AI142" i="2"/>
  <c r="AD142" i="2"/>
  <c r="AC142" i="2"/>
  <c r="Y142" i="2"/>
  <c r="S142" i="2"/>
  <c r="R142" i="2"/>
  <c r="W142" i="2" s="1"/>
  <c r="X142" i="2" s="1"/>
  <c r="AI141" i="2"/>
  <c r="AF141" i="2"/>
  <c r="AD141" i="2"/>
  <c r="AB141" i="2"/>
  <c r="AA141" i="2"/>
  <c r="Y141" i="2"/>
  <c r="Z141" i="2" s="1"/>
  <c r="S141" i="2"/>
  <c r="R141" i="2"/>
  <c r="W141" i="2" s="1"/>
  <c r="AI140" i="2"/>
  <c r="AF140" i="2"/>
  <c r="AD140" i="2"/>
  <c r="AB140" i="2"/>
  <c r="AA140" i="2"/>
  <c r="Z140" i="2"/>
  <c r="Y140" i="2"/>
  <c r="AC140" i="2" s="1"/>
  <c r="S140" i="2"/>
  <c r="R140" i="2"/>
  <c r="W140" i="2" s="1"/>
  <c r="X140" i="2" s="1"/>
  <c r="AI139" i="2"/>
  <c r="AD139" i="2"/>
  <c r="Z139" i="2"/>
  <c r="Y139" i="2"/>
  <c r="S139" i="2"/>
  <c r="R139" i="2"/>
  <c r="W139" i="2" s="1"/>
  <c r="AI138" i="2"/>
  <c r="AD138" i="2"/>
  <c r="Y138" i="2"/>
  <c r="S138" i="2"/>
  <c r="R138" i="2"/>
  <c r="W138" i="2" s="1"/>
  <c r="X138" i="2" s="1"/>
  <c r="AI137" i="2"/>
  <c r="AF137" i="2"/>
  <c r="AD137" i="2"/>
  <c r="AB137" i="2"/>
  <c r="AA137" i="2"/>
  <c r="Y137" i="2"/>
  <c r="Z137" i="2" s="1"/>
  <c r="W137" i="2"/>
  <c r="S137" i="2"/>
  <c r="R137" i="2"/>
  <c r="AI136" i="2"/>
  <c r="AF136" i="2"/>
  <c r="AD136" i="2"/>
  <c r="AB136" i="2"/>
  <c r="AA136" i="2"/>
  <c r="Z136" i="2"/>
  <c r="Y136" i="2"/>
  <c r="AC136" i="2" s="1"/>
  <c r="S136" i="2"/>
  <c r="R136" i="2"/>
  <c r="W136" i="2" s="1"/>
  <c r="X136" i="2" s="1"/>
  <c r="AI135" i="2"/>
  <c r="AD135" i="2"/>
  <c r="AC135" i="2"/>
  <c r="Z135" i="2"/>
  <c r="Y135" i="2"/>
  <c r="S135" i="2"/>
  <c r="R135" i="2"/>
  <c r="W135" i="2" s="1"/>
  <c r="AI134" i="2"/>
  <c r="AD134" i="2"/>
  <c r="AC134" i="2"/>
  <c r="Y134" i="2"/>
  <c r="S134" i="2"/>
  <c r="R134" i="2"/>
  <c r="W134" i="2" s="1"/>
  <c r="X134" i="2" s="1"/>
  <c r="AI133" i="2"/>
  <c r="AF133" i="2"/>
  <c r="AD133" i="2"/>
  <c r="AB133" i="2"/>
  <c r="AA133" i="2"/>
  <c r="Y133" i="2"/>
  <c r="Z133" i="2" s="1"/>
  <c r="S133" i="2"/>
  <c r="R133" i="2"/>
  <c r="W133" i="2" s="1"/>
  <c r="AI132" i="2"/>
  <c r="AF132" i="2"/>
  <c r="AD132" i="2"/>
  <c r="AB132" i="2"/>
  <c r="AA132" i="2"/>
  <c r="Z132" i="2"/>
  <c r="Y132" i="2"/>
  <c r="AC132" i="2" s="1"/>
  <c r="S132" i="2"/>
  <c r="R132" i="2"/>
  <c r="W132" i="2" s="1"/>
  <c r="X132" i="2" s="1"/>
  <c r="AI131" i="2"/>
  <c r="AD131" i="2"/>
  <c r="Z131" i="2"/>
  <c r="Y131" i="2"/>
  <c r="S131" i="2"/>
  <c r="R131" i="2"/>
  <c r="W131" i="2" s="1"/>
  <c r="AI130" i="2"/>
  <c r="AD130" i="2"/>
  <c r="AC130" i="2"/>
  <c r="AB130" i="2"/>
  <c r="Z130" i="2"/>
  <c r="Y130" i="2"/>
  <c r="S130" i="2"/>
  <c r="R130" i="2"/>
  <c r="W130" i="2" s="1"/>
  <c r="X130" i="2" s="1"/>
  <c r="AI129" i="2"/>
  <c r="AD129" i="2"/>
  <c r="AB129" i="2"/>
  <c r="Y129" i="2"/>
  <c r="Z129" i="2" s="1"/>
  <c r="S129" i="2"/>
  <c r="R129" i="2"/>
  <c r="W129" i="2" s="1"/>
  <c r="X129" i="2" s="1"/>
  <c r="AI128" i="2"/>
  <c r="AF128" i="2"/>
  <c r="AD128" i="2"/>
  <c r="AB128" i="2"/>
  <c r="AA128" i="2"/>
  <c r="Z128" i="2"/>
  <c r="Y128" i="2"/>
  <c r="AC128" i="2" s="1"/>
  <c r="S128" i="2"/>
  <c r="R128" i="2"/>
  <c r="W128" i="2" s="1"/>
  <c r="AI127" i="2"/>
  <c r="AD127" i="2"/>
  <c r="Y127" i="2"/>
  <c r="S127" i="2"/>
  <c r="R127" i="2"/>
  <c r="W127" i="2" s="1"/>
  <c r="Q124" i="2"/>
  <c r="Q123" i="2"/>
  <c r="C118" i="2"/>
  <c r="AI111" i="2"/>
  <c r="AF111" i="2"/>
  <c r="AD111" i="2"/>
  <c r="AB111" i="2"/>
  <c r="AA111" i="2"/>
  <c r="Z111" i="2"/>
  <c r="Y111" i="2"/>
  <c r="AC111" i="2" s="1"/>
  <c r="S111" i="2"/>
  <c r="R111" i="2"/>
  <c r="W111" i="2" s="1"/>
  <c r="X111" i="2" s="1"/>
  <c r="AI110" i="2"/>
  <c r="AF110" i="2"/>
  <c r="AD110" i="2"/>
  <c r="AC110" i="2"/>
  <c r="AA110" i="2"/>
  <c r="Z110" i="2"/>
  <c r="Y110" i="2"/>
  <c r="AB110" i="2" s="1"/>
  <c r="S110" i="2"/>
  <c r="R110" i="2"/>
  <c r="W110" i="2" s="1"/>
  <c r="X110" i="2" s="1"/>
  <c r="AI109" i="2"/>
  <c r="AD109" i="2"/>
  <c r="AB109" i="2"/>
  <c r="Y109" i="2"/>
  <c r="AC109" i="2" s="1"/>
  <c r="S109" i="2"/>
  <c r="R109" i="2"/>
  <c r="W109" i="2" s="1"/>
  <c r="X109" i="2" s="1"/>
  <c r="AI108" i="2"/>
  <c r="AF108" i="2"/>
  <c r="AD108" i="2"/>
  <c r="AC108" i="2"/>
  <c r="AB108" i="2"/>
  <c r="AA108" i="2"/>
  <c r="Y108" i="2"/>
  <c r="Z108" i="2" s="1"/>
  <c r="W108" i="2"/>
  <c r="S108" i="2"/>
  <c r="R108" i="2"/>
  <c r="AI107" i="2"/>
  <c r="AF107" i="2"/>
  <c r="AD107" i="2"/>
  <c r="AB107" i="2"/>
  <c r="AA107" i="2"/>
  <c r="Z107" i="2"/>
  <c r="Y107" i="2"/>
  <c r="AC107" i="2" s="1"/>
  <c r="S107" i="2"/>
  <c r="R107" i="2"/>
  <c r="W107" i="2" s="1"/>
  <c r="AI106" i="2"/>
  <c r="AF106" i="2"/>
  <c r="AD106" i="2"/>
  <c r="AC106" i="2"/>
  <c r="Z106" i="2"/>
  <c r="Y106" i="2"/>
  <c r="AB106" i="2" s="1"/>
  <c r="S106" i="2"/>
  <c r="R106" i="2"/>
  <c r="W106" i="2" s="1"/>
  <c r="AI105" i="2"/>
  <c r="AD105" i="2"/>
  <c r="Y105" i="2"/>
  <c r="S105" i="2"/>
  <c r="R105" i="2"/>
  <c r="W105" i="2" s="1"/>
  <c r="X105" i="2" s="1"/>
  <c r="AI104" i="2"/>
  <c r="AF104" i="2"/>
  <c r="AD104" i="2"/>
  <c r="AC104" i="2"/>
  <c r="AA104" i="2"/>
  <c r="Y104" i="2"/>
  <c r="Z104" i="2" s="1"/>
  <c r="W104" i="2"/>
  <c r="S104" i="2"/>
  <c r="X104" i="2" s="1"/>
  <c r="R104" i="2"/>
  <c r="AI103" i="2"/>
  <c r="AF103" i="2"/>
  <c r="AD103" i="2"/>
  <c r="AB103" i="2"/>
  <c r="AA103" i="2"/>
  <c r="Z103" i="2"/>
  <c r="Y103" i="2"/>
  <c r="AC103" i="2" s="1"/>
  <c r="S103" i="2"/>
  <c r="R103" i="2"/>
  <c r="W103" i="2" s="1"/>
  <c r="X103" i="2" s="1"/>
  <c r="AI102" i="2"/>
  <c r="AD102" i="2"/>
  <c r="Y102" i="2"/>
  <c r="S102" i="2"/>
  <c r="R102" i="2"/>
  <c r="W102" i="2" s="1"/>
  <c r="AI101" i="2"/>
  <c r="AF101" i="2"/>
  <c r="AD101" i="2"/>
  <c r="AB101" i="2"/>
  <c r="AA101" i="2"/>
  <c r="Z101" i="2"/>
  <c r="Y101" i="2"/>
  <c r="AC101" i="2" s="1"/>
  <c r="S101" i="2"/>
  <c r="R101" i="2"/>
  <c r="W101" i="2" s="1"/>
  <c r="AI100" i="2"/>
  <c r="AF100" i="2"/>
  <c r="AD100" i="2"/>
  <c r="AA100" i="2"/>
  <c r="Y100" i="2"/>
  <c r="Z100" i="2" s="1"/>
  <c r="W100" i="2"/>
  <c r="S100" i="2"/>
  <c r="R100" i="2"/>
  <c r="AI99" i="2"/>
  <c r="AD99" i="2"/>
  <c r="AB99" i="2"/>
  <c r="Z99" i="2"/>
  <c r="Y99" i="2"/>
  <c r="AC99" i="2" s="1"/>
  <c r="X99" i="2"/>
  <c r="S99" i="2"/>
  <c r="R99" i="2"/>
  <c r="W99" i="2" s="1"/>
  <c r="AI98" i="2"/>
  <c r="AD98" i="2"/>
  <c r="AC98" i="2"/>
  <c r="AA98" i="2"/>
  <c r="Y98" i="2"/>
  <c r="W98" i="2"/>
  <c r="S98" i="2"/>
  <c r="R98" i="2"/>
  <c r="AI97" i="2"/>
  <c r="AF97" i="2"/>
  <c r="AD97" i="2"/>
  <c r="AB97" i="2"/>
  <c r="AA97" i="2"/>
  <c r="Z97" i="2"/>
  <c r="Y97" i="2"/>
  <c r="AC97" i="2" s="1"/>
  <c r="S97" i="2"/>
  <c r="R97" i="2"/>
  <c r="W97" i="2" s="1"/>
  <c r="AI96" i="2"/>
  <c r="AD96" i="2"/>
  <c r="AA96" i="2"/>
  <c r="Y96" i="2"/>
  <c r="AC96" i="2" s="1"/>
  <c r="W96" i="2"/>
  <c r="S96" i="2"/>
  <c r="R96" i="2"/>
  <c r="AI95" i="2"/>
  <c r="AD95" i="2"/>
  <c r="AB95" i="2"/>
  <c r="Z95" i="2"/>
  <c r="Y95" i="2"/>
  <c r="AC95" i="2" s="1"/>
  <c r="S95" i="2"/>
  <c r="R95" i="2"/>
  <c r="W95" i="2" s="1"/>
  <c r="X95" i="2" s="1"/>
  <c r="AI94" i="2"/>
  <c r="AD94" i="2"/>
  <c r="AC94" i="2"/>
  <c r="Y94" i="2"/>
  <c r="S94" i="2"/>
  <c r="R94" i="2"/>
  <c r="W94" i="2" s="1"/>
  <c r="AI93" i="2"/>
  <c r="AF93" i="2"/>
  <c r="AD93" i="2"/>
  <c r="AB93" i="2"/>
  <c r="AA93" i="2"/>
  <c r="Z93" i="2"/>
  <c r="Y93" i="2"/>
  <c r="AC93" i="2" s="1"/>
  <c r="S93" i="2"/>
  <c r="R93" i="2"/>
  <c r="W93" i="2" s="1"/>
  <c r="X93" i="2" s="1"/>
  <c r="AI92" i="2"/>
  <c r="AF92" i="2"/>
  <c r="AD92" i="2"/>
  <c r="Y92" i="2"/>
  <c r="S92" i="2"/>
  <c r="R92" i="2"/>
  <c r="W92" i="2" s="1"/>
  <c r="AI91" i="2"/>
  <c r="AD91" i="2"/>
  <c r="AB91" i="2"/>
  <c r="Z91" i="2"/>
  <c r="Y91" i="2"/>
  <c r="AC91" i="2" s="1"/>
  <c r="S91" i="2"/>
  <c r="R91" i="2"/>
  <c r="W91" i="2" s="1"/>
  <c r="X91" i="2" s="1"/>
  <c r="AI90" i="2"/>
  <c r="AD90" i="2"/>
  <c r="AB90" i="2"/>
  <c r="Y90" i="2"/>
  <c r="Z90" i="2" s="1"/>
  <c r="W90" i="2"/>
  <c r="X90" i="2" s="1"/>
  <c r="S90" i="2"/>
  <c r="R90" i="2"/>
  <c r="AI89" i="2"/>
  <c r="AF89" i="2"/>
  <c r="AD89" i="2"/>
  <c r="AB89" i="2"/>
  <c r="AA89" i="2"/>
  <c r="Z89" i="2"/>
  <c r="Y89" i="2"/>
  <c r="AC89" i="2" s="1"/>
  <c r="S89" i="2"/>
  <c r="R89" i="2"/>
  <c r="W89" i="2" s="1"/>
  <c r="AI88" i="2"/>
  <c r="AD88" i="2"/>
  <c r="Y88" i="2"/>
  <c r="S88" i="2"/>
  <c r="R88" i="2"/>
  <c r="W88" i="2" s="1"/>
  <c r="AI87" i="2"/>
  <c r="AD87" i="2"/>
  <c r="AC87" i="2"/>
  <c r="AB87" i="2"/>
  <c r="Z87" i="2"/>
  <c r="Y87" i="2"/>
  <c r="X87" i="2"/>
  <c r="S87" i="2"/>
  <c r="R87" i="2"/>
  <c r="W87" i="2" s="1"/>
  <c r="Q84" i="2"/>
  <c r="Q83" i="2"/>
  <c r="C78" i="2"/>
  <c r="AI71" i="2"/>
  <c r="AF71" i="2"/>
  <c r="AD71" i="2"/>
  <c r="AA71" i="2"/>
  <c r="Z71" i="2"/>
  <c r="Y71" i="2"/>
  <c r="AB71" i="2" s="1"/>
  <c r="S71" i="2"/>
  <c r="R71" i="2"/>
  <c r="W71" i="2" s="1"/>
  <c r="AI70" i="2"/>
  <c r="AD70" i="2"/>
  <c r="Z70" i="2"/>
  <c r="Y70" i="2"/>
  <c r="S70" i="2"/>
  <c r="R70" i="2"/>
  <c r="W70" i="2" s="1"/>
  <c r="X70" i="2" s="1"/>
  <c r="AI69" i="2"/>
  <c r="AF69" i="2"/>
  <c r="AD69" i="2"/>
  <c r="AB69" i="2"/>
  <c r="AA69" i="2"/>
  <c r="Y69" i="2"/>
  <c r="Z69" i="2" s="1"/>
  <c r="S69" i="2"/>
  <c r="R69" i="2"/>
  <c r="W69" i="2" s="1"/>
  <c r="X69" i="2" s="1"/>
  <c r="AI68" i="2"/>
  <c r="AF68" i="2"/>
  <c r="AD68" i="2"/>
  <c r="AB68" i="2"/>
  <c r="AA68" i="2"/>
  <c r="Z68" i="2"/>
  <c r="Y68" i="2"/>
  <c r="AC68" i="2" s="1"/>
  <c r="S68" i="2"/>
  <c r="R68" i="2"/>
  <c r="W68" i="2" s="1"/>
  <c r="AI67" i="2"/>
  <c r="AD67" i="2"/>
  <c r="AC67" i="2"/>
  <c r="Y67" i="2"/>
  <c r="S67" i="2"/>
  <c r="R67" i="2"/>
  <c r="W67" i="2" s="1"/>
  <c r="AI66" i="2"/>
  <c r="AF66" i="2"/>
  <c r="AD66" i="2"/>
  <c r="AB66" i="2"/>
  <c r="AA66" i="2"/>
  <c r="Z66" i="2"/>
  <c r="Y66" i="2"/>
  <c r="AC66" i="2" s="1"/>
  <c r="W66" i="2"/>
  <c r="S66" i="2"/>
  <c r="R66" i="2"/>
  <c r="AI65" i="2"/>
  <c r="AF65" i="2"/>
  <c r="AD65" i="2"/>
  <c r="AA65" i="2"/>
  <c r="Z65" i="2"/>
  <c r="Y65" i="2"/>
  <c r="AC65" i="2" s="1"/>
  <c r="S65" i="2"/>
  <c r="R65" i="2"/>
  <c r="W65" i="2" s="1"/>
  <c r="AI64" i="2"/>
  <c r="AD64" i="2"/>
  <c r="AC64" i="2"/>
  <c r="Y64" i="2"/>
  <c r="S64" i="2"/>
  <c r="R64" i="2"/>
  <c r="W64" i="2" s="1"/>
  <c r="X64" i="2" s="1"/>
  <c r="AI63" i="2"/>
  <c r="AD63" i="2"/>
  <c r="Y63" i="2"/>
  <c r="S63" i="2"/>
  <c r="R63" i="2"/>
  <c r="W63" i="2" s="1"/>
  <c r="AI62" i="2"/>
  <c r="AF62" i="2"/>
  <c r="AD62" i="2"/>
  <c r="AB62" i="2"/>
  <c r="AA62" i="2"/>
  <c r="Z62" i="2"/>
  <c r="Y62" i="2"/>
  <c r="AC62" i="2" s="1"/>
  <c r="W62" i="2"/>
  <c r="S62" i="2"/>
  <c r="R62" i="2"/>
  <c r="AI61" i="2"/>
  <c r="AF61" i="2"/>
  <c r="AD61" i="2"/>
  <c r="AA61" i="2"/>
  <c r="Z61" i="2"/>
  <c r="Y61" i="2"/>
  <c r="AC61" i="2" s="1"/>
  <c r="S61" i="2"/>
  <c r="R61" i="2"/>
  <c r="W61" i="2" s="1"/>
  <c r="X61" i="2" s="1"/>
  <c r="AI60" i="2"/>
  <c r="AD60" i="2"/>
  <c r="Z60" i="2"/>
  <c r="Y60" i="2"/>
  <c r="AC60" i="2" s="1"/>
  <c r="S60" i="2"/>
  <c r="R60" i="2"/>
  <c r="W60" i="2" s="1"/>
  <c r="X60" i="2" s="1"/>
  <c r="AI59" i="2"/>
  <c r="AD59" i="2"/>
  <c r="AC59" i="2"/>
  <c r="AB59" i="2"/>
  <c r="Y59" i="2"/>
  <c r="S59" i="2"/>
  <c r="R59" i="2"/>
  <c r="W59" i="2" s="1"/>
  <c r="AI58" i="2"/>
  <c r="AF58" i="2"/>
  <c r="AD58" i="2"/>
  <c r="AB58" i="2"/>
  <c r="AA58" i="2"/>
  <c r="Z58" i="2"/>
  <c r="Y58" i="2"/>
  <c r="AC58" i="2" s="1"/>
  <c r="W58" i="2"/>
  <c r="S58" i="2"/>
  <c r="R58" i="2"/>
  <c r="AI57" i="2"/>
  <c r="AF57" i="2"/>
  <c r="AD57" i="2"/>
  <c r="AA57" i="2"/>
  <c r="Z57" i="2"/>
  <c r="Y57" i="2"/>
  <c r="AC57" i="2" s="1"/>
  <c r="W57" i="2"/>
  <c r="S57" i="2"/>
  <c r="R57" i="2"/>
  <c r="AI56" i="2"/>
  <c r="AD56" i="2"/>
  <c r="Y56" i="2"/>
  <c r="Z56" i="2" s="1"/>
  <c r="S56" i="2"/>
  <c r="R56" i="2"/>
  <c r="W56" i="2" s="1"/>
  <c r="X56" i="2" s="1"/>
  <c r="AI55" i="2"/>
  <c r="AD55" i="2"/>
  <c r="AC55" i="2"/>
  <c r="Y55" i="2"/>
  <c r="W55" i="2"/>
  <c r="S55" i="2"/>
  <c r="R55" i="2"/>
  <c r="AI54" i="2"/>
  <c r="AF54" i="2"/>
  <c r="AD54" i="2"/>
  <c r="AB54" i="2"/>
  <c r="AA54" i="2"/>
  <c r="Z54" i="2"/>
  <c r="Y54" i="2"/>
  <c r="AC54" i="2" s="1"/>
  <c r="S54" i="2"/>
  <c r="R54" i="2"/>
  <c r="W54" i="2" s="1"/>
  <c r="AI53" i="2"/>
  <c r="AF53" i="2"/>
  <c r="AD53" i="2"/>
  <c r="AA53" i="2"/>
  <c r="Z53" i="2"/>
  <c r="Y53" i="2"/>
  <c r="AC53" i="2" s="1"/>
  <c r="S53" i="2"/>
  <c r="R53" i="2"/>
  <c r="W53" i="2" s="1"/>
  <c r="X53" i="2" s="1"/>
  <c r="AI52" i="2"/>
  <c r="AD52" i="2"/>
  <c r="AC52" i="2"/>
  <c r="Z52" i="2"/>
  <c r="Y52" i="2"/>
  <c r="S52" i="2"/>
  <c r="R52" i="2"/>
  <c r="W52" i="2" s="1"/>
  <c r="X52" i="2" s="1"/>
  <c r="AI51" i="2"/>
  <c r="AD51" i="2"/>
  <c r="AB51" i="2"/>
  <c r="Y51" i="2"/>
  <c r="AC51" i="2" s="1"/>
  <c r="W51" i="2"/>
  <c r="S51" i="2"/>
  <c r="R51" i="2"/>
  <c r="AI50" i="2"/>
  <c r="AF50" i="2"/>
  <c r="AD50" i="2"/>
  <c r="AB50" i="2"/>
  <c r="AA50" i="2"/>
  <c r="Z50" i="2"/>
  <c r="Y50" i="2"/>
  <c r="AC50" i="2" s="1"/>
  <c r="S50" i="2"/>
  <c r="R50" i="2"/>
  <c r="W50" i="2" s="1"/>
  <c r="AI49" i="2"/>
  <c r="AF49" i="2"/>
  <c r="AD49" i="2"/>
  <c r="AA49" i="2"/>
  <c r="Z49" i="2"/>
  <c r="Y49" i="2"/>
  <c r="AC49" i="2" s="1"/>
  <c r="W49" i="2"/>
  <c r="S49" i="2"/>
  <c r="R49" i="2"/>
  <c r="AI48" i="2"/>
  <c r="AD48" i="2"/>
  <c r="AC48" i="2"/>
  <c r="Y48" i="2"/>
  <c r="S48" i="2"/>
  <c r="R48" i="2"/>
  <c r="W48" i="2" s="1"/>
  <c r="X48" i="2" s="1"/>
  <c r="AI47" i="2"/>
  <c r="AD47" i="2"/>
  <c r="Y47" i="2"/>
  <c r="AB47" i="2" s="1"/>
  <c r="W47" i="2"/>
  <c r="S47" i="2"/>
  <c r="X47" i="2" s="1"/>
  <c r="R47" i="2"/>
  <c r="Q44" i="2"/>
  <c r="Q43" i="2"/>
  <c r="AI31" i="2"/>
  <c r="AD31" i="2"/>
  <c r="Y31" i="2"/>
  <c r="AB31" i="2" s="1"/>
  <c r="W31" i="2"/>
  <c r="S31" i="2"/>
  <c r="X31" i="2" s="1"/>
  <c r="R31" i="2"/>
  <c r="AI30" i="2"/>
  <c r="AF30" i="2"/>
  <c r="AD30" i="2"/>
  <c r="AB30" i="2"/>
  <c r="AA30" i="2"/>
  <c r="Z30" i="2"/>
  <c r="Y30" i="2"/>
  <c r="AC30" i="2" s="1"/>
  <c r="S30" i="2"/>
  <c r="R30" i="2"/>
  <c r="W30" i="2" s="1"/>
  <c r="AI29" i="2"/>
  <c r="AF29" i="2"/>
  <c r="AD29" i="2"/>
  <c r="AA29" i="2"/>
  <c r="Z29" i="2"/>
  <c r="Y29" i="2"/>
  <c r="AC29" i="2" s="1"/>
  <c r="S29" i="2"/>
  <c r="R29" i="2"/>
  <c r="W29" i="2" s="1"/>
  <c r="AI28" i="2"/>
  <c r="AD28" i="2"/>
  <c r="Z28" i="2"/>
  <c r="Y28" i="2"/>
  <c r="AC28" i="2" s="1"/>
  <c r="S28" i="2"/>
  <c r="R28" i="2"/>
  <c r="W28" i="2" s="1"/>
  <c r="AI27" i="2"/>
  <c r="AD27" i="2"/>
  <c r="AB27" i="2"/>
  <c r="Y27" i="2"/>
  <c r="S27" i="2"/>
  <c r="R27" i="2"/>
  <c r="W27" i="2" s="1"/>
  <c r="AI26" i="2"/>
  <c r="AF26" i="2"/>
  <c r="AD26" i="2"/>
  <c r="AB26" i="2"/>
  <c r="AA26" i="2"/>
  <c r="Z26" i="2"/>
  <c r="Y26" i="2"/>
  <c r="AC26" i="2" s="1"/>
  <c r="W26" i="2"/>
  <c r="S26" i="2"/>
  <c r="R26" i="2"/>
  <c r="AI25" i="2"/>
  <c r="AF25" i="2"/>
  <c r="AD25" i="2"/>
  <c r="AA25" i="2"/>
  <c r="Z25" i="2"/>
  <c r="Y25" i="2"/>
  <c r="AC25" i="2" s="1"/>
  <c r="S25" i="2"/>
  <c r="R25" i="2"/>
  <c r="W25" i="2" s="1"/>
  <c r="AI24" i="2"/>
  <c r="AD24" i="2"/>
  <c r="Y24" i="2"/>
  <c r="S24" i="2"/>
  <c r="R24" i="2"/>
  <c r="W24" i="2" s="1"/>
  <c r="X24" i="2" s="1"/>
  <c r="AI23" i="2"/>
  <c r="AD23" i="2"/>
  <c r="AC23" i="2"/>
  <c r="Y23" i="2"/>
  <c r="S23" i="2"/>
  <c r="R23" i="2"/>
  <c r="W23" i="2" s="1"/>
  <c r="AI22" i="2"/>
  <c r="AF22" i="2"/>
  <c r="AD22" i="2"/>
  <c r="AB22" i="2"/>
  <c r="AA22" i="2"/>
  <c r="Z22" i="2"/>
  <c r="Y22" i="2"/>
  <c r="AC22" i="2" s="1"/>
  <c r="W22" i="2"/>
  <c r="S22" i="2"/>
  <c r="R22" i="2"/>
  <c r="AI21" i="2"/>
  <c r="AF21" i="2"/>
  <c r="AD21" i="2"/>
  <c r="AA21" i="2"/>
  <c r="Z21" i="2"/>
  <c r="Y21" i="2"/>
  <c r="AC21" i="2" s="1"/>
  <c r="S21" i="2"/>
  <c r="R21" i="2"/>
  <c r="W21" i="2" s="1"/>
  <c r="AI20" i="2"/>
  <c r="AD20" i="2"/>
  <c r="AC20" i="2"/>
  <c r="Z20" i="2"/>
  <c r="Y20" i="2"/>
  <c r="S20" i="2"/>
  <c r="R20" i="2"/>
  <c r="W20" i="2" s="1"/>
  <c r="X20" i="2" s="1"/>
  <c r="AI19" i="2"/>
  <c r="AD19" i="2"/>
  <c r="AB19" i="2"/>
  <c r="Y19" i="2"/>
  <c r="AC19" i="2" s="1"/>
  <c r="S19" i="2"/>
  <c r="R19" i="2"/>
  <c r="W19" i="2" s="1"/>
  <c r="AI18" i="2"/>
  <c r="AF18" i="2"/>
  <c r="AD18" i="2"/>
  <c r="AB18" i="2"/>
  <c r="AA18" i="2"/>
  <c r="Z18" i="2"/>
  <c r="Y18" i="2"/>
  <c r="AC18" i="2" s="1"/>
  <c r="W18" i="2"/>
  <c r="S18" i="2"/>
  <c r="R18" i="2"/>
  <c r="AI17" i="2"/>
  <c r="AF17" i="2"/>
  <c r="AD17" i="2"/>
  <c r="AA17" i="2"/>
  <c r="Z17" i="2"/>
  <c r="Y17" i="2"/>
  <c r="AC17" i="2" s="1"/>
  <c r="W17" i="2"/>
  <c r="S17" i="2"/>
  <c r="R17" i="2"/>
  <c r="AI16" i="2"/>
  <c r="AD16" i="2"/>
  <c r="AC16" i="2"/>
  <c r="Y16" i="2"/>
  <c r="S16" i="2"/>
  <c r="R16" i="2"/>
  <c r="W16" i="2" s="1"/>
  <c r="X16" i="2" s="1"/>
  <c r="AI15" i="2"/>
  <c r="AD15" i="2"/>
  <c r="Y15" i="2"/>
  <c r="W15" i="2"/>
  <c r="S15" i="2"/>
  <c r="R15" i="2"/>
  <c r="AI14" i="2"/>
  <c r="AF14" i="2"/>
  <c r="AD14" i="2"/>
  <c r="AB14" i="2"/>
  <c r="AA14" i="2"/>
  <c r="Z14" i="2"/>
  <c r="Y14" i="2"/>
  <c r="AC14" i="2" s="1"/>
  <c r="S14" i="2"/>
  <c r="R14" i="2"/>
  <c r="W14" i="2" s="1"/>
  <c r="AI13" i="2"/>
  <c r="AF13" i="2"/>
  <c r="AD13" i="2"/>
  <c r="AA13" i="2"/>
  <c r="Z13" i="2"/>
  <c r="Y13" i="2"/>
  <c r="AC13" i="2" s="1"/>
  <c r="S13" i="2"/>
  <c r="R13" i="2"/>
  <c r="W13" i="2" s="1"/>
  <c r="X13" i="2" s="1"/>
  <c r="AI12" i="2"/>
  <c r="AD12" i="2"/>
  <c r="Z12" i="2"/>
  <c r="Y12" i="2"/>
  <c r="AC12" i="2" s="1"/>
  <c r="S12" i="2"/>
  <c r="R12" i="2"/>
  <c r="W12" i="2" s="1"/>
  <c r="AI11" i="2"/>
  <c r="AD11" i="2"/>
  <c r="Y11" i="2"/>
  <c r="S11" i="2"/>
  <c r="R11" i="2"/>
  <c r="W11" i="2" s="1"/>
  <c r="X11" i="2" s="1"/>
  <c r="AI10" i="2"/>
  <c r="AF10" i="2"/>
  <c r="AD10" i="2"/>
  <c r="AB10" i="2"/>
  <c r="AA10" i="2"/>
  <c r="Z10" i="2"/>
  <c r="Y10" i="2"/>
  <c r="AC10" i="2" s="1"/>
  <c r="S10" i="2"/>
  <c r="R10" i="2"/>
  <c r="W10" i="2" s="1"/>
  <c r="X10" i="2" s="1"/>
  <c r="AI9" i="2"/>
  <c r="AD9" i="2"/>
  <c r="AA9" i="2"/>
  <c r="Y9" i="2"/>
  <c r="AB9" i="2" s="1"/>
  <c r="S9" i="2"/>
  <c r="R9" i="2"/>
  <c r="W9" i="2" s="1"/>
  <c r="AI8" i="2"/>
  <c r="AD8" i="2"/>
  <c r="AC8" i="2"/>
  <c r="Y8" i="2"/>
  <c r="AB8" i="2" s="1"/>
  <c r="S8" i="2"/>
  <c r="T8" i="2" s="1"/>
  <c r="R8" i="2"/>
  <c r="W8" i="2" s="1"/>
  <c r="AI7" i="2"/>
  <c r="AD7" i="2"/>
  <c r="Y7" i="2"/>
  <c r="S7" i="2"/>
  <c r="U7" i="2" s="1"/>
  <c r="AB4" i="2"/>
  <c r="R7" i="2" s="1"/>
  <c r="W7" i="2" s="1"/>
  <c r="AC4" i="2"/>
  <c r="Q4" i="2"/>
  <c r="Q3" i="2"/>
  <c r="T7" i="2" l="1"/>
  <c r="U8" i="2"/>
  <c r="V7" i="2"/>
  <c r="X7" i="2"/>
  <c r="Z8" i="2"/>
  <c r="V8" i="2"/>
  <c r="X29" i="2"/>
  <c r="X12" i="2"/>
  <c r="X19" i="2"/>
  <c r="X23" i="2"/>
  <c r="X59" i="2"/>
  <c r="X63" i="2"/>
  <c r="X97" i="2"/>
  <c r="X9" i="2"/>
  <c r="X27" i="2"/>
  <c r="X67" i="2"/>
  <c r="AC7" i="2"/>
  <c r="X15" i="2"/>
  <c r="X21" i="2"/>
  <c r="X28" i="2"/>
  <c r="X51" i="2"/>
  <c r="X55" i="2"/>
  <c r="X101" i="2"/>
  <c r="AA7" i="2"/>
  <c r="AB7" i="2"/>
  <c r="Z7" i="2"/>
  <c r="AF7" i="2"/>
  <c r="X66" i="2"/>
  <c r="AF11" i="2"/>
  <c r="Z11" i="2"/>
  <c r="AF15" i="2"/>
  <c r="AA15" i="2"/>
  <c r="Z15" i="2"/>
  <c r="AB24" i="2"/>
  <c r="AF24" i="2"/>
  <c r="AA24" i="2"/>
  <c r="X26" i="2"/>
  <c r="X58" i="2"/>
  <c r="AF63" i="2"/>
  <c r="AA63" i="2"/>
  <c r="Z63" i="2"/>
  <c r="X133" i="2"/>
  <c r="X141" i="2"/>
  <c r="AF146" i="2"/>
  <c r="AA146" i="2"/>
  <c r="Z146" i="2"/>
  <c r="AC146" i="2"/>
  <c r="AB146" i="2"/>
  <c r="X8" i="2"/>
  <c r="AC9" i="2"/>
  <c r="AA11" i="2"/>
  <c r="AB15" i="2"/>
  <c r="AB20" i="2"/>
  <c r="AF20" i="2"/>
  <c r="AA20" i="2"/>
  <c r="X22" i="2"/>
  <c r="Z24" i="2"/>
  <c r="AF27" i="2"/>
  <c r="AA27" i="2"/>
  <c r="Z27" i="2"/>
  <c r="AB52" i="2"/>
  <c r="AF52" i="2"/>
  <c r="AA52" i="2"/>
  <c r="X54" i="2"/>
  <c r="AF59" i="2"/>
  <c r="AA59" i="2"/>
  <c r="Z59" i="2"/>
  <c r="AB63" i="2"/>
  <c r="AB88" i="2"/>
  <c r="AC88" i="2"/>
  <c r="AA88" i="2"/>
  <c r="AF88" i="2"/>
  <c r="Z88" i="2"/>
  <c r="X89" i="2"/>
  <c r="AF31" i="2"/>
  <c r="AA31" i="2"/>
  <c r="Z31" i="2"/>
  <c r="AF47" i="2"/>
  <c r="AA47" i="2"/>
  <c r="Z47" i="2"/>
  <c r="AB56" i="2"/>
  <c r="AF56" i="2"/>
  <c r="AA56" i="2"/>
  <c r="X68" i="2"/>
  <c r="AB11" i="2"/>
  <c r="AC15" i="2"/>
  <c r="AB16" i="2"/>
  <c r="AF16" i="2"/>
  <c r="AA16" i="2"/>
  <c r="X17" i="2"/>
  <c r="X18" i="2"/>
  <c r="AF23" i="2"/>
  <c r="AA23" i="2"/>
  <c r="Z23" i="2"/>
  <c r="AC24" i="2"/>
  <c r="AC31" i="2"/>
  <c r="AC47" i="2"/>
  <c r="AB48" i="2"/>
  <c r="AF48" i="2"/>
  <c r="AA48" i="2"/>
  <c r="X49" i="2"/>
  <c r="X50" i="2"/>
  <c r="AF55" i="2"/>
  <c r="AA55" i="2"/>
  <c r="Z55" i="2"/>
  <c r="AC56" i="2"/>
  <c r="AC63" i="2"/>
  <c r="AB64" i="2"/>
  <c r="AF64" i="2"/>
  <c r="AA64" i="2"/>
  <c r="X65" i="2"/>
  <c r="Z92" i="2"/>
  <c r="AB92" i="2"/>
  <c r="AC92" i="2"/>
  <c r="AA92" i="2"/>
  <c r="AF8" i="2"/>
  <c r="AA8" i="2"/>
  <c r="Z9" i="2"/>
  <c r="AF9" i="2"/>
  <c r="AC11" i="2"/>
  <c r="AB12" i="2"/>
  <c r="AF12" i="2"/>
  <c r="AA12" i="2"/>
  <c r="X14" i="2"/>
  <c r="Z16" i="2"/>
  <c r="AF19" i="2"/>
  <c r="AA19" i="2"/>
  <c r="Z19" i="2"/>
  <c r="AB23" i="2"/>
  <c r="X25" i="2"/>
  <c r="AC27" i="2"/>
  <c r="AB28" i="2"/>
  <c r="AF28" i="2"/>
  <c r="AA28" i="2"/>
  <c r="X30" i="2"/>
  <c r="Z48" i="2"/>
  <c r="AF51" i="2"/>
  <c r="AA51" i="2"/>
  <c r="Z51" i="2"/>
  <c r="AB55" i="2"/>
  <c r="X57" i="2"/>
  <c r="AB60" i="2"/>
  <c r="AF60" i="2"/>
  <c r="AA60" i="2"/>
  <c r="X62" i="2"/>
  <c r="Z64" i="2"/>
  <c r="AB67" i="2"/>
  <c r="AA67" i="2"/>
  <c r="AF67" i="2"/>
  <c r="Z67" i="2"/>
  <c r="AF70" i="2"/>
  <c r="AA70" i="2"/>
  <c r="AC70" i="2"/>
  <c r="AB70" i="2"/>
  <c r="X71" i="2"/>
  <c r="X88" i="2"/>
  <c r="X108" i="2"/>
  <c r="AB13" i="2"/>
  <c r="AB17" i="2"/>
  <c r="AB21" i="2"/>
  <c r="AB25" i="2"/>
  <c r="AB29" i="2"/>
  <c r="AB49" i="2"/>
  <c r="AB53" i="2"/>
  <c r="AB57" i="2"/>
  <c r="AB61" i="2"/>
  <c r="AB65" i="2"/>
  <c r="AC69" i="2"/>
  <c r="AC71" i="2"/>
  <c r="AF87" i="2"/>
  <c r="AA87" i="2"/>
  <c r="AC90" i="2"/>
  <c r="AB98" i="2"/>
  <c r="Z98" i="2"/>
  <c r="AF98" i="2"/>
  <c r="AF105" i="2"/>
  <c r="AA105" i="2"/>
  <c r="AC105" i="2"/>
  <c r="AB105" i="2"/>
  <c r="Z105" i="2"/>
  <c r="X127" i="2"/>
  <c r="X137" i="2"/>
  <c r="AF138" i="2"/>
  <c r="AA138" i="2"/>
  <c r="Z138" i="2"/>
  <c r="AC138" i="2"/>
  <c r="AB138" i="2"/>
  <c r="AB94" i="2"/>
  <c r="Z94" i="2"/>
  <c r="AF94" i="2"/>
  <c r="X96" i="2"/>
  <c r="X98" i="2"/>
  <c r="AB102" i="2"/>
  <c r="AF102" i="2"/>
  <c r="AA102" i="2"/>
  <c r="Z102" i="2"/>
  <c r="AA90" i="2"/>
  <c r="AF90" i="2"/>
  <c r="X92" i="2"/>
  <c r="X94" i="2"/>
  <c r="AA94" i="2"/>
  <c r="Z96" i="2"/>
  <c r="AB96" i="2"/>
  <c r="AF96" i="2"/>
  <c r="X100" i="2"/>
  <c r="AC102" i="2"/>
  <c r="AB127" i="2"/>
  <c r="AC127" i="2"/>
  <c r="AA127" i="2"/>
  <c r="AF127" i="2"/>
  <c r="Z127" i="2"/>
  <c r="X128" i="2"/>
  <c r="X145" i="2"/>
  <c r="AA91" i="2"/>
  <c r="AF91" i="2"/>
  <c r="AA95" i="2"/>
  <c r="AF95" i="2"/>
  <c r="AA99" i="2"/>
  <c r="AF99" i="2"/>
  <c r="AB100" i="2"/>
  <c r="X102" i="2"/>
  <c r="AB104" i="2"/>
  <c r="X106" i="2"/>
  <c r="AA106" i="2"/>
  <c r="X107" i="2"/>
  <c r="AC129" i="2"/>
  <c r="X131" i="2"/>
  <c r="AB131" i="2"/>
  <c r="AF131" i="2"/>
  <c r="AA131" i="2"/>
  <c r="X139" i="2"/>
  <c r="AB139" i="2"/>
  <c r="AF139" i="2"/>
  <c r="AA139" i="2"/>
  <c r="X147" i="2"/>
  <c r="AB147" i="2"/>
  <c r="AF147" i="2"/>
  <c r="AA147" i="2"/>
  <c r="AC100" i="2"/>
  <c r="AF109" i="2"/>
  <c r="AA109" i="2"/>
  <c r="AF134" i="2"/>
  <c r="AA134" i="2"/>
  <c r="Z134" i="2"/>
  <c r="AF142" i="2"/>
  <c r="AA142" i="2"/>
  <c r="Z142" i="2"/>
  <c r="X144" i="2"/>
  <c r="X149" i="2"/>
  <c r="AF150" i="2"/>
  <c r="AA150" i="2"/>
  <c r="Z150" i="2"/>
  <c r="Z109" i="2"/>
  <c r="AA129" i="2"/>
  <c r="AF129" i="2"/>
  <c r="AF130" i="2"/>
  <c r="AA130" i="2"/>
  <c r="AC131" i="2"/>
  <c r="AB134" i="2"/>
  <c r="X135" i="2"/>
  <c r="AB135" i="2"/>
  <c r="AF135" i="2"/>
  <c r="AA135" i="2"/>
  <c r="AC139" i="2"/>
  <c r="AB142" i="2"/>
  <c r="X143" i="2"/>
  <c r="AB143" i="2"/>
  <c r="AF143" i="2"/>
  <c r="AA143" i="2"/>
  <c r="AC147" i="2"/>
  <c r="AB150" i="2"/>
  <c r="X151" i="2"/>
  <c r="AB151" i="2"/>
  <c r="AF151" i="2"/>
  <c r="AA151" i="2"/>
  <c r="AC133" i="2"/>
  <c r="AC137" i="2"/>
  <c r="AC141" i="2"/>
  <c r="AC145" i="2"/>
  <c r="AC149" i="2"/>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L4" i="3" l="1"/>
  <c r="L3" i="3"/>
  <c r="C4" i="3"/>
  <c r="C3" i="3"/>
  <c r="AA4" i="3"/>
  <c r="AI30" i="3"/>
  <c r="AD30" i="3"/>
  <c r="I125" i="6" s="1"/>
  <c r="Y30" i="3"/>
  <c r="S30" i="3"/>
  <c r="R30" i="3"/>
  <c r="AI29" i="3"/>
  <c r="AD29" i="3"/>
  <c r="I124" i="6" s="1"/>
  <c r="Y29" i="3"/>
  <c r="S29" i="3"/>
  <c r="R29" i="3"/>
  <c r="AI28" i="3"/>
  <c r="AD28" i="3"/>
  <c r="I123" i="6" s="1"/>
  <c r="Y28" i="3"/>
  <c r="S28" i="3"/>
  <c r="R28" i="3"/>
  <c r="AI27" i="3"/>
  <c r="AD27" i="3"/>
  <c r="I122" i="6" s="1"/>
  <c r="AB27" i="3"/>
  <c r="G122" i="6" s="1"/>
  <c r="Y27" i="3"/>
  <c r="S27" i="3"/>
  <c r="R27" i="3"/>
  <c r="AI26" i="3"/>
  <c r="AD26" i="3"/>
  <c r="I121" i="6" s="1"/>
  <c r="AB26" i="3"/>
  <c r="G121" i="6" s="1"/>
  <c r="Y26" i="3"/>
  <c r="S26" i="3"/>
  <c r="R26" i="3"/>
  <c r="AI25" i="3"/>
  <c r="AD25" i="3"/>
  <c r="I120" i="6" s="1"/>
  <c r="AB25" i="3"/>
  <c r="G120" i="6" s="1"/>
  <c r="AA25" i="3"/>
  <c r="F120" i="6" s="1"/>
  <c r="Y25" i="3"/>
  <c r="S25" i="3"/>
  <c r="R25" i="3"/>
  <c r="AI24" i="3"/>
  <c r="AD24" i="3"/>
  <c r="I119" i="6" s="1"/>
  <c r="Y24" i="3"/>
  <c r="S24" i="3"/>
  <c r="R24" i="3"/>
  <c r="AI23" i="3"/>
  <c r="AD23" i="3"/>
  <c r="I118" i="6" s="1"/>
  <c r="Y23" i="3"/>
  <c r="S23" i="3"/>
  <c r="R23" i="3"/>
  <c r="AI22" i="3"/>
  <c r="AD22" i="3"/>
  <c r="I117" i="6" s="1"/>
  <c r="Y22" i="3"/>
  <c r="S22" i="3"/>
  <c r="R22" i="3"/>
  <c r="AI21" i="3"/>
  <c r="AD21" i="3"/>
  <c r="I116" i="6" s="1"/>
  <c r="Y21" i="3"/>
  <c r="S21" i="3"/>
  <c r="R21" i="3"/>
  <c r="AI20" i="3"/>
  <c r="AD20" i="3"/>
  <c r="I115" i="6" s="1"/>
  <c r="Y20" i="3"/>
  <c r="S20" i="3"/>
  <c r="R20" i="3"/>
  <c r="AI19" i="3"/>
  <c r="AD19" i="3"/>
  <c r="I114" i="6" s="1"/>
  <c r="AB19" i="3"/>
  <c r="G114" i="6" s="1"/>
  <c r="Y19" i="3"/>
  <c r="S19" i="3"/>
  <c r="R19" i="3"/>
  <c r="AI18" i="3"/>
  <c r="AD18" i="3"/>
  <c r="I113" i="6" s="1"/>
  <c r="AB18" i="3"/>
  <c r="G113" i="6" s="1"/>
  <c r="Y18" i="3"/>
  <c r="S18" i="3"/>
  <c r="R18" i="3"/>
  <c r="AI17" i="3"/>
  <c r="AD17" i="3"/>
  <c r="I112" i="6" s="1"/>
  <c r="AB17" i="3"/>
  <c r="G112" i="6" s="1"/>
  <c r="Y17" i="3"/>
  <c r="S17" i="3"/>
  <c r="R17" i="3"/>
  <c r="AI16" i="3"/>
  <c r="AD16" i="3"/>
  <c r="I111" i="6" s="1"/>
  <c r="Y16" i="3"/>
  <c r="S16" i="3"/>
  <c r="R16" i="3"/>
  <c r="AI15" i="3"/>
  <c r="AD15" i="3"/>
  <c r="I110" i="6" s="1"/>
  <c r="AB15" i="3"/>
  <c r="G110" i="6" s="1"/>
  <c r="Y15" i="3"/>
  <c r="S15" i="3"/>
  <c r="R15" i="3"/>
  <c r="AI14" i="3"/>
  <c r="AD14" i="3"/>
  <c r="I109" i="6" s="1"/>
  <c r="Y14" i="3"/>
  <c r="S14" i="3"/>
  <c r="R14" i="3"/>
  <c r="AI13" i="3"/>
  <c r="AD13" i="3"/>
  <c r="I108" i="6" s="1"/>
  <c r="AB13" i="3"/>
  <c r="G108" i="6" s="1"/>
  <c r="Y13" i="3"/>
  <c r="S13" i="3"/>
  <c r="R13" i="3"/>
  <c r="AI12" i="3"/>
  <c r="AF12" i="3"/>
  <c r="AD12" i="3"/>
  <c r="I107" i="6" s="1"/>
  <c r="Y12" i="3"/>
  <c r="S12" i="3"/>
  <c r="R12" i="3"/>
  <c r="AI11" i="3"/>
  <c r="AD11" i="3"/>
  <c r="I106" i="6" s="1"/>
  <c r="Y11" i="3"/>
  <c r="S11" i="3"/>
  <c r="AI10" i="3"/>
  <c r="AD10" i="3"/>
  <c r="I105" i="6" s="1"/>
  <c r="Y10" i="3"/>
  <c r="S10" i="3"/>
  <c r="AI9" i="3"/>
  <c r="AD9" i="3"/>
  <c r="I104" i="6" s="1"/>
  <c r="Y9" i="3"/>
  <c r="S9" i="3"/>
  <c r="AI8" i="3"/>
  <c r="AD8" i="3"/>
  <c r="I103" i="6" s="1"/>
  <c r="AB8" i="3"/>
  <c r="G103" i="6" s="1"/>
  <c r="Y8" i="3"/>
  <c r="S8" i="3"/>
  <c r="AI7" i="3"/>
  <c r="AD7" i="3"/>
  <c r="I102" i="6" s="1"/>
  <c r="Y7" i="3"/>
  <c r="S7" i="3"/>
  <c r="AC4" i="3"/>
  <c r="AB4" i="3"/>
  <c r="R10" i="3" s="1"/>
  <c r="Q4" i="3"/>
  <c r="D16" i="1" s="1"/>
  <c r="Q3" i="3"/>
  <c r="D15" i="1" s="1"/>
  <c r="I101" i="6"/>
  <c r="D101" i="6"/>
  <c r="I100" i="6"/>
  <c r="G100" i="6"/>
  <c r="F100" i="6"/>
  <c r="B100" i="6"/>
  <c r="I99" i="6"/>
  <c r="G99" i="6"/>
  <c r="I98" i="6"/>
  <c r="E98" i="6"/>
  <c r="I97" i="6"/>
  <c r="D97" i="6"/>
  <c r="I96" i="6"/>
  <c r="G96" i="6"/>
  <c r="F96" i="6"/>
  <c r="I95" i="6"/>
  <c r="G95" i="6"/>
  <c r="I94" i="6"/>
  <c r="E94" i="6"/>
  <c r="I93" i="6"/>
  <c r="D93" i="6"/>
  <c r="I92" i="6"/>
  <c r="G92" i="6"/>
  <c r="F92" i="6"/>
  <c r="I91" i="6"/>
  <c r="G91" i="6"/>
  <c r="I90" i="6"/>
  <c r="E90" i="6"/>
  <c r="I89" i="6"/>
  <c r="D89" i="6"/>
  <c r="I88" i="6"/>
  <c r="G88" i="6"/>
  <c r="F88" i="6"/>
  <c r="I87" i="6"/>
  <c r="G87" i="6"/>
  <c r="I86" i="6"/>
  <c r="E86" i="6"/>
  <c r="I85" i="6"/>
  <c r="D85" i="6"/>
  <c r="I84" i="6"/>
  <c r="G84" i="6"/>
  <c r="F84" i="6"/>
  <c r="I83" i="6"/>
  <c r="G83" i="6"/>
  <c r="I82" i="6"/>
  <c r="E82" i="6"/>
  <c r="I81" i="6"/>
  <c r="D81" i="6"/>
  <c r="I80" i="6"/>
  <c r="G80" i="6"/>
  <c r="F80" i="6"/>
  <c r="I79" i="6"/>
  <c r="G79" i="6"/>
  <c r="I78" i="6"/>
  <c r="E78" i="6"/>
  <c r="I77" i="6"/>
  <c r="I76" i="6"/>
  <c r="E76" i="6"/>
  <c r="I75" i="6"/>
  <c r="I74" i="6"/>
  <c r="I73" i="6"/>
  <c r="E73" i="6"/>
  <c r="I72" i="6"/>
  <c r="D72" i="6"/>
  <c r="I71" i="6"/>
  <c r="I70" i="6"/>
  <c r="I69" i="6"/>
  <c r="E69" i="6"/>
  <c r="I68" i="6"/>
  <c r="I67" i="6"/>
  <c r="G67" i="6"/>
  <c r="I66" i="6"/>
  <c r="G66" i="6"/>
  <c r="I65" i="6"/>
  <c r="I64" i="6"/>
  <c r="H64" i="6"/>
  <c r="E64" i="6"/>
  <c r="D64" i="6"/>
  <c r="I63" i="6"/>
  <c r="I62" i="6"/>
  <c r="E62" i="6"/>
  <c r="I61" i="6"/>
  <c r="I60" i="6"/>
  <c r="E60" i="6"/>
  <c r="I59" i="6"/>
  <c r="D59" i="6"/>
  <c r="I58" i="6"/>
  <c r="F58" i="6"/>
  <c r="E58" i="6"/>
  <c r="G58" i="6"/>
  <c r="I57" i="6"/>
  <c r="F57" i="6"/>
  <c r="E57" i="6"/>
  <c r="B57" i="6"/>
  <c r="I56" i="6"/>
  <c r="I55" i="6"/>
  <c r="H55" i="6"/>
  <c r="G55" i="6"/>
  <c r="D55" i="6"/>
  <c r="I54" i="6"/>
  <c r="G54" i="6"/>
  <c r="F54" i="6"/>
  <c r="E54" i="6"/>
  <c r="B54" i="6"/>
  <c r="I53" i="6"/>
  <c r="F53" i="6"/>
  <c r="E53" i="6"/>
  <c r="I52" i="6"/>
  <c r="H52" i="6"/>
  <c r="E52" i="6"/>
  <c r="D52" i="6"/>
  <c r="I51" i="6"/>
  <c r="E51" i="6"/>
  <c r="I50" i="6"/>
  <c r="I49" i="6"/>
  <c r="F49" i="6"/>
  <c r="I48" i="6"/>
  <c r="G48" i="6"/>
  <c r="I47" i="6"/>
  <c r="E47" i="6"/>
  <c r="I46" i="6"/>
  <c r="I45" i="6"/>
  <c r="B45" i="6"/>
  <c r="I44" i="6"/>
  <c r="F44" i="6"/>
  <c r="E44" i="6"/>
  <c r="G44" i="6"/>
  <c r="I43" i="6"/>
  <c r="E43" i="6"/>
  <c r="I42" i="6"/>
  <c r="H42" i="6"/>
  <c r="D42" i="6"/>
  <c r="I41" i="6"/>
  <c r="I40" i="6"/>
  <c r="I39" i="6"/>
  <c r="F39" i="6"/>
  <c r="E39" i="6"/>
  <c r="H39" i="6"/>
  <c r="I38" i="6"/>
  <c r="F38" i="6"/>
  <c r="E38" i="6"/>
  <c r="G38" i="6"/>
  <c r="B38" i="6"/>
  <c r="I37" i="6"/>
  <c r="F37" i="6"/>
  <c r="E37" i="6"/>
  <c r="I36" i="6"/>
  <c r="I35" i="6"/>
  <c r="I34" i="6"/>
  <c r="G34" i="6"/>
  <c r="F34" i="6"/>
  <c r="E34" i="6"/>
  <c r="I33" i="6"/>
  <c r="F33" i="6"/>
  <c r="E33" i="6"/>
  <c r="I32" i="6"/>
  <c r="H32" i="6"/>
  <c r="E32" i="6"/>
  <c r="D32" i="6"/>
  <c r="I31" i="6"/>
  <c r="I30" i="6"/>
  <c r="I29" i="6"/>
  <c r="E29" i="6"/>
  <c r="I28" i="6"/>
  <c r="E28" i="6"/>
  <c r="I27" i="6"/>
  <c r="I26" i="6"/>
  <c r="E26" i="6"/>
  <c r="I25" i="6"/>
  <c r="D25" i="6"/>
  <c r="I24" i="6"/>
  <c r="G24" i="6"/>
  <c r="F24" i="6"/>
  <c r="E24" i="6"/>
  <c r="I23" i="6"/>
  <c r="F23" i="6"/>
  <c r="E23" i="6"/>
  <c r="I22" i="6"/>
  <c r="E22" i="6"/>
  <c r="D22" i="6"/>
  <c r="I21" i="6"/>
  <c r="H21" i="6"/>
  <c r="D21" i="6"/>
  <c r="I20" i="6"/>
  <c r="G20" i="6"/>
  <c r="I19" i="6"/>
  <c r="I18" i="6"/>
  <c r="D18" i="6"/>
  <c r="I17" i="6"/>
  <c r="I16" i="6"/>
  <c r="G16" i="6"/>
  <c r="F16" i="6"/>
  <c r="E16" i="6"/>
  <c r="I15" i="6"/>
  <c r="F15" i="6"/>
  <c r="E15" i="6"/>
  <c r="I14" i="6"/>
  <c r="F14" i="6"/>
  <c r="E14" i="6"/>
  <c r="I13" i="6"/>
  <c r="I12" i="6"/>
  <c r="I11" i="6"/>
  <c r="F11" i="6"/>
  <c r="E11" i="6"/>
  <c r="G11" i="6"/>
  <c r="I10" i="6"/>
  <c r="F10" i="6"/>
  <c r="E10" i="6"/>
  <c r="I9" i="6"/>
  <c r="I8" i="6"/>
  <c r="I7" i="6"/>
  <c r="I6" i="6"/>
  <c r="I5" i="6"/>
  <c r="I4" i="6"/>
  <c r="I3" i="6"/>
  <c r="I2" i="6"/>
  <c r="C17" i="1"/>
  <c r="C14" i="1"/>
  <c r="C11" i="1"/>
  <c r="D17" i="1" l="1"/>
  <c r="D36" i="6"/>
  <c r="H36" i="6"/>
  <c r="H40" i="6"/>
  <c r="D40" i="6"/>
  <c r="G40" i="6"/>
  <c r="F40" i="6"/>
  <c r="E45" i="6"/>
  <c r="D45" i="6"/>
  <c r="H45" i="6"/>
  <c r="G45" i="6"/>
  <c r="H61" i="6"/>
  <c r="D61" i="6"/>
  <c r="F61" i="6"/>
  <c r="H77" i="6"/>
  <c r="D77" i="6"/>
  <c r="G77" i="6"/>
  <c r="B4" i="7"/>
  <c r="V19" i="3"/>
  <c r="X19" i="3" s="1"/>
  <c r="C114" i="6" s="1"/>
  <c r="U19" i="3"/>
  <c r="D4" i="7" s="1"/>
  <c r="T19" i="3"/>
  <c r="C4" i="7" s="1"/>
  <c r="H30" i="6"/>
  <c r="D30" i="6"/>
  <c r="F30" i="6"/>
  <c r="E30" i="6"/>
  <c r="F45" i="6"/>
  <c r="H59" i="6"/>
  <c r="AC14" i="3"/>
  <c r="H109" i="6" s="1"/>
  <c r="D109" i="6"/>
  <c r="AA14" i="3"/>
  <c r="F109" i="6" s="1"/>
  <c r="AF14" i="3"/>
  <c r="Z14" i="3"/>
  <c r="E109" i="6" s="1"/>
  <c r="AC29" i="3"/>
  <c r="H124" i="6" s="1"/>
  <c r="D124" i="6"/>
  <c r="AB29" i="3"/>
  <c r="G124" i="6" s="1"/>
  <c r="AA29" i="3"/>
  <c r="F124" i="6" s="1"/>
  <c r="AF29" i="3"/>
  <c r="Z29" i="3"/>
  <c r="E124" i="6" s="1"/>
  <c r="G9" i="6"/>
  <c r="D9" i="6"/>
  <c r="E9" i="6"/>
  <c r="D12" i="6"/>
  <c r="D26" i="6"/>
  <c r="H26" i="6"/>
  <c r="D27" i="6"/>
  <c r="H27" i="6"/>
  <c r="G30" i="6"/>
  <c r="D43" i="6"/>
  <c r="H63" i="6"/>
  <c r="D63" i="6"/>
  <c r="H65" i="6"/>
  <c r="D65" i="6"/>
  <c r="F65" i="6"/>
  <c r="E65" i="6"/>
  <c r="E70" i="6"/>
  <c r="D70" i="6"/>
  <c r="G70" i="6"/>
  <c r="F70" i="6"/>
  <c r="H73" i="6"/>
  <c r="D73" i="6"/>
  <c r="G73" i="6"/>
  <c r="F73" i="6"/>
  <c r="AB14" i="3"/>
  <c r="G109" i="6" s="1"/>
  <c r="V15" i="3"/>
  <c r="X15" i="3" s="1"/>
  <c r="C110" i="6" s="1"/>
  <c r="U15" i="3"/>
  <c r="T15" i="3"/>
  <c r="AC16" i="3"/>
  <c r="H111" i="6" s="1"/>
  <c r="D111" i="6"/>
  <c r="AA16" i="3"/>
  <c r="F111" i="6" s="1"/>
  <c r="AF16" i="3"/>
  <c r="Z16" i="3"/>
  <c r="E111" i="6" s="1"/>
  <c r="V20" i="3"/>
  <c r="X20" i="3" s="1"/>
  <c r="C115" i="6" s="1"/>
  <c r="U20" i="3"/>
  <c r="T20" i="3"/>
  <c r="U22" i="3"/>
  <c r="T22" i="3"/>
  <c r="V22" i="3"/>
  <c r="X22" i="3" s="1"/>
  <c r="C117" i="6" s="1"/>
  <c r="G47" i="6"/>
  <c r="D47" i="6"/>
  <c r="H47" i="6"/>
  <c r="F47" i="6"/>
  <c r="H50" i="6"/>
  <c r="D50" i="6"/>
  <c r="H66" i="6"/>
  <c r="D66" i="6"/>
  <c r="F66" i="6"/>
  <c r="E66" i="6"/>
  <c r="G68" i="6"/>
  <c r="D68" i="6"/>
  <c r="F68" i="6"/>
  <c r="D71" i="6"/>
  <c r="G71" i="6"/>
  <c r="D76" i="6"/>
  <c r="H76" i="6"/>
  <c r="T13" i="3"/>
  <c r="C3" i="7" s="1"/>
  <c r="B3" i="7"/>
  <c r="U13" i="3"/>
  <c r="D3" i="7" s="1"/>
  <c r="V13" i="3"/>
  <c r="X13" i="3" s="1"/>
  <c r="C108" i="6" s="1"/>
  <c r="H19" i="6"/>
  <c r="D19" i="6"/>
  <c r="F19" i="6"/>
  <c r="E19" i="6"/>
  <c r="E36" i="6"/>
  <c r="E40" i="6"/>
  <c r="E61" i="6"/>
  <c r="E68" i="6"/>
  <c r="E74" i="6"/>
  <c r="D74" i="6"/>
  <c r="G74" i="6"/>
  <c r="F74" i="6"/>
  <c r="Z21" i="3"/>
  <c r="E116" i="6" s="1"/>
  <c r="D116" i="6"/>
  <c r="AB21" i="3"/>
  <c r="G116" i="6" s="1"/>
  <c r="AA21" i="3"/>
  <c r="F116" i="6" s="1"/>
  <c r="Z23" i="3"/>
  <c r="E118" i="6" s="1"/>
  <c r="D118" i="6"/>
  <c r="AB23" i="3"/>
  <c r="G118" i="6" s="1"/>
  <c r="AA23" i="3"/>
  <c r="F118" i="6" s="1"/>
  <c r="G13" i="6"/>
  <c r="D13" i="6"/>
  <c r="E13" i="6"/>
  <c r="H20" i="6"/>
  <c r="D20" i="6"/>
  <c r="F20" i="6"/>
  <c r="E20" i="6"/>
  <c r="D41" i="6"/>
  <c r="H46" i="6"/>
  <c r="D46" i="6"/>
  <c r="G46" i="6"/>
  <c r="E46" i="6"/>
  <c r="H48" i="6"/>
  <c r="D48" i="6"/>
  <c r="F48" i="6"/>
  <c r="E48" i="6"/>
  <c r="H62" i="6"/>
  <c r="D62" i="6"/>
  <c r="G62" i="6"/>
  <c r="F62" i="6"/>
  <c r="H69" i="6"/>
  <c r="D69" i="6"/>
  <c r="G69" i="6"/>
  <c r="F69" i="6"/>
  <c r="D75" i="6"/>
  <c r="H75" i="6"/>
  <c r="G75" i="6"/>
  <c r="H79" i="6"/>
  <c r="D79" i="6"/>
  <c r="F79" i="6"/>
  <c r="E79" i="6"/>
  <c r="H83" i="6"/>
  <c r="D83" i="6"/>
  <c r="F83" i="6"/>
  <c r="E83" i="6"/>
  <c r="H87" i="6"/>
  <c r="D87" i="6"/>
  <c r="F87" i="6"/>
  <c r="E87" i="6"/>
  <c r="H91" i="6"/>
  <c r="D91" i="6"/>
  <c r="F91" i="6"/>
  <c r="E91" i="6"/>
  <c r="H95" i="6"/>
  <c r="D95" i="6"/>
  <c r="F95" i="6"/>
  <c r="E95" i="6"/>
  <c r="H99" i="6"/>
  <c r="D99" i="6"/>
  <c r="F99" i="6"/>
  <c r="E99" i="6"/>
  <c r="Z12" i="3"/>
  <c r="E107" i="6" s="1"/>
  <c r="D107" i="6"/>
  <c r="AB12" i="3"/>
  <c r="G107" i="6" s="1"/>
  <c r="AA12" i="3"/>
  <c r="F107" i="6" s="1"/>
  <c r="AB16" i="3"/>
  <c r="G111" i="6" s="1"/>
  <c r="T17" i="3"/>
  <c r="V17" i="3"/>
  <c r="X17" i="3" s="1"/>
  <c r="C112" i="6" s="1"/>
  <c r="U17" i="3"/>
  <c r="AC18" i="3"/>
  <c r="H113" i="6" s="1"/>
  <c r="D113" i="6"/>
  <c r="AA18" i="3"/>
  <c r="F113" i="6" s="1"/>
  <c r="AF18" i="3"/>
  <c r="Z18" i="3"/>
  <c r="E113" i="6" s="1"/>
  <c r="AF21" i="3"/>
  <c r="AF23" i="3"/>
  <c r="AB24" i="3"/>
  <c r="G119" i="6" s="1"/>
  <c r="D119" i="6"/>
  <c r="AC27" i="3"/>
  <c r="H122" i="6" s="1"/>
  <c r="D122" i="6"/>
  <c r="AF30" i="3"/>
  <c r="D125" i="6"/>
  <c r="G15" i="6"/>
  <c r="D15" i="6"/>
  <c r="H16" i="6"/>
  <c r="D16" i="6"/>
  <c r="H23" i="6"/>
  <c r="D23" i="6"/>
  <c r="H24" i="6"/>
  <c r="D24" i="6"/>
  <c r="H31" i="6"/>
  <c r="D31" i="6"/>
  <c r="H33" i="6"/>
  <c r="D33" i="6"/>
  <c r="H34" i="6"/>
  <c r="D34" i="6"/>
  <c r="E49" i="6"/>
  <c r="D49" i="6"/>
  <c r="G51" i="6"/>
  <c r="D51" i="6"/>
  <c r="H53" i="6"/>
  <c r="D53" i="6"/>
  <c r="H54" i="6"/>
  <c r="D54" i="6"/>
  <c r="H56" i="6"/>
  <c r="D56" i="6"/>
  <c r="H60" i="6"/>
  <c r="D60" i="6"/>
  <c r="H67" i="6"/>
  <c r="D67" i="6"/>
  <c r="E80" i="6"/>
  <c r="D80" i="6"/>
  <c r="E84" i="6"/>
  <c r="D84" i="6"/>
  <c r="E88" i="6"/>
  <c r="D88" i="6"/>
  <c r="E92" i="6"/>
  <c r="D92" i="6"/>
  <c r="E96" i="6"/>
  <c r="D96" i="6"/>
  <c r="E100" i="6"/>
  <c r="D100" i="6"/>
  <c r="AF13" i="3"/>
  <c r="D108" i="6"/>
  <c r="AF15" i="3"/>
  <c r="D110" i="6"/>
  <c r="AF17" i="3"/>
  <c r="D112" i="6"/>
  <c r="Z19" i="3"/>
  <c r="E114" i="6" s="1"/>
  <c r="D114" i="6"/>
  <c r="AF19" i="3"/>
  <c r="AB22" i="3"/>
  <c r="G117" i="6" s="1"/>
  <c r="D117" i="6"/>
  <c r="V23" i="3"/>
  <c r="X23" i="3" s="1"/>
  <c r="C118" i="6" s="1"/>
  <c r="U23" i="3"/>
  <c r="T23" i="3"/>
  <c r="AC25" i="3"/>
  <c r="H120" i="6" s="1"/>
  <c r="D120" i="6"/>
  <c r="Z27" i="3"/>
  <c r="E122" i="6" s="1"/>
  <c r="AF27" i="3"/>
  <c r="AF28" i="3"/>
  <c r="D123" i="6"/>
  <c r="AB30" i="3"/>
  <c r="G125" i="6" s="1"/>
  <c r="H10" i="6"/>
  <c r="D10" i="6"/>
  <c r="H11" i="6"/>
  <c r="D11" i="6"/>
  <c r="D14" i="6"/>
  <c r="E17" i="6"/>
  <c r="D17" i="6"/>
  <c r="H35" i="6"/>
  <c r="D35" i="6"/>
  <c r="H37" i="6"/>
  <c r="D37" i="6"/>
  <c r="D38" i="6"/>
  <c r="G39" i="6"/>
  <c r="D39" i="6"/>
  <c r="H44" i="6"/>
  <c r="D44" i="6"/>
  <c r="H57" i="6"/>
  <c r="D57" i="6"/>
  <c r="H58" i="6"/>
  <c r="D58" i="6"/>
  <c r="H78" i="6"/>
  <c r="D78" i="6"/>
  <c r="H82" i="6"/>
  <c r="D82" i="6"/>
  <c r="H86" i="6"/>
  <c r="D86" i="6"/>
  <c r="H90" i="6"/>
  <c r="D90" i="6"/>
  <c r="H94" i="6"/>
  <c r="D94" i="6"/>
  <c r="H98" i="6"/>
  <c r="D98" i="6"/>
  <c r="U14" i="3"/>
  <c r="T14" i="3"/>
  <c r="V14" i="3"/>
  <c r="X14" i="3" s="1"/>
  <c r="C109" i="6" s="1"/>
  <c r="V16" i="3"/>
  <c r="X16" i="3" s="1"/>
  <c r="C111" i="6" s="1"/>
  <c r="U16" i="3"/>
  <c r="T16" i="3"/>
  <c r="U18" i="3"/>
  <c r="T18" i="3"/>
  <c r="V18" i="3"/>
  <c r="X18" i="3" s="1"/>
  <c r="C113" i="6" s="1"/>
  <c r="AA19" i="3"/>
  <c r="F114" i="6" s="1"/>
  <c r="AB20" i="3"/>
  <c r="G115" i="6" s="1"/>
  <c r="D115" i="6"/>
  <c r="T21" i="3"/>
  <c r="V21" i="3"/>
  <c r="X21" i="3" s="1"/>
  <c r="C116" i="6" s="1"/>
  <c r="U21" i="3"/>
  <c r="V24" i="3"/>
  <c r="X24" i="3" s="1"/>
  <c r="C119" i="6" s="1"/>
  <c r="T24" i="3"/>
  <c r="U24" i="3"/>
  <c r="Z25" i="3"/>
  <c r="E120" i="6" s="1"/>
  <c r="AF25" i="3"/>
  <c r="AF26" i="3"/>
  <c r="D121" i="6"/>
  <c r="AA27" i="3"/>
  <c r="F122" i="6" s="1"/>
  <c r="AB28" i="3"/>
  <c r="G123" i="6" s="1"/>
  <c r="U30" i="3"/>
  <c r="T30" i="3"/>
  <c r="V30" i="3"/>
  <c r="X30" i="3" s="1"/>
  <c r="C125" i="6" s="1"/>
  <c r="U26" i="3"/>
  <c r="T26" i="3"/>
  <c r="V26" i="3"/>
  <c r="X26" i="3" s="1"/>
  <c r="C121" i="6" s="1"/>
  <c r="V28" i="3"/>
  <c r="X28" i="3" s="1"/>
  <c r="C123" i="6" s="1"/>
  <c r="U28" i="3"/>
  <c r="T28" i="3"/>
  <c r="B5" i="7"/>
  <c r="T25" i="3"/>
  <c r="C5" i="7" s="1"/>
  <c r="U25" i="3"/>
  <c r="D5" i="7" s="1"/>
  <c r="V25" i="3"/>
  <c r="X25" i="3" s="1"/>
  <c r="C120" i="6" s="1"/>
  <c r="V27" i="3"/>
  <c r="X27" i="3" s="1"/>
  <c r="C122" i="6" s="1"/>
  <c r="U27" i="3"/>
  <c r="T27" i="3"/>
  <c r="T29" i="3"/>
  <c r="U29" i="3"/>
  <c r="V29" i="3"/>
  <c r="X29" i="3" s="1"/>
  <c r="C124" i="6" s="1"/>
  <c r="H29" i="6"/>
  <c r="D29" i="6"/>
  <c r="F29" i="6"/>
  <c r="D12" i="1"/>
  <c r="D13" i="1"/>
  <c r="H28" i="6"/>
  <c r="D28" i="6"/>
  <c r="R8" i="3"/>
  <c r="I2" i="7" s="1"/>
  <c r="R11" i="3"/>
  <c r="B106" i="6" s="1"/>
  <c r="R9" i="3"/>
  <c r="B104" i="6" s="1"/>
  <c r="R7" i="3"/>
  <c r="H2" i="7" s="1"/>
  <c r="AB11" i="3"/>
  <c r="G106" i="6" s="1"/>
  <c r="D106" i="6"/>
  <c r="Z10" i="3"/>
  <c r="E105" i="6" s="1"/>
  <c r="D105" i="6"/>
  <c r="AF10" i="3"/>
  <c r="AA10" i="3"/>
  <c r="F105" i="6" s="1"/>
  <c r="AB10" i="3"/>
  <c r="G105" i="6" s="1"/>
  <c r="Z8" i="3"/>
  <c r="E103" i="6" s="1"/>
  <c r="D103" i="6"/>
  <c r="AF8" i="3"/>
  <c r="AB9" i="3"/>
  <c r="G104" i="6" s="1"/>
  <c r="D104" i="6"/>
  <c r="AA8" i="3"/>
  <c r="F103" i="6" s="1"/>
  <c r="AB7" i="3"/>
  <c r="G102" i="6" s="1"/>
  <c r="D102" i="6"/>
  <c r="T7" i="3"/>
  <c r="C2" i="7" s="1"/>
  <c r="V7" i="3"/>
  <c r="X7" i="3" s="1"/>
  <c r="C102" i="6" s="1"/>
  <c r="U7" i="3"/>
  <c r="D2" i="7" s="1"/>
  <c r="B2" i="7"/>
  <c r="T12" i="3"/>
  <c r="V12" i="3"/>
  <c r="X12" i="3" s="1"/>
  <c r="C107" i="6" s="1"/>
  <c r="U12" i="3"/>
  <c r="U9" i="3"/>
  <c r="V9" i="3"/>
  <c r="X9" i="3" s="1"/>
  <c r="C104" i="6" s="1"/>
  <c r="T9" i="3"/>
  <c r="V10" i="3"/>
  <c r="X10" i="3" s="1"/>
  <c r="C105" i="6" s="1"/>
  <c r="U10" i="3"/>
  <c r="T10" i="3"/>
  <c r="T8" i="3"/>
  <c r="V8" i="3"/>
  <c r="X8" i="3" s="1"/>
  <c r="C103" i="6" s="1"/>
  <c r="U8" i="3"/>
  <c r="V11" i="3"/>
  <c r="X11" i="3" s="1"/>
  <c r="C106" i="6" s="1"/>
  <c r="U11" i="3"/>
  <c r="T11" i="3"/>
  <c r="D8" i="6"/>
  <c r="H7" i="6"/>
  <c r="D7" i="6"/>
  <c r="F7" i="6"/>
  <c r="E7" i="6"/>
  <c r="G7" i="6"/>
  <c r="H6" i="6"/>
  <c r="D6" i="6"/>
  <c r="F6" i="6"/>
  <c r="E6" i="6"/>
  <c r="G5" i="6"/>
  <c r="D5" i="6"/>
  <c r="E5" i="6"/>
  <c r="C57" i="6"/>
  <c r="D4" i="6"/>
  <c r="H3" i="6"/>
  <c r="D3" i="6"/>
  <c r="E3" i="6"/>
  <c r="F3" i="6"/>
  <c r="G3" i="6"/>
  <c r="C25" i="6"/>
  <c r="H2" i="6"/>
  <c r="D2" i="6"/>
  <c r="E2" i="6"/>
  <c r="F2" i="6"/>
  <c r="F5" i="7"/>
  <c r="F4" i="7"/>
  <c r="F3" i="7"/>
  <c r="F2" i="7"/>
  <c r="B10" i="6"/>
  <c r="C14" i="6"/>
  <c r="B14" i="6"/>
  <c r="B25" i="6"/>
  <c r="C37" i="6"/>
  <c r="B37" i="6"/>
  <c r="B26" i="6"/>
  <c r="C39" i="6"/>
  <c r="B39" i="6"/>
  <c r="B15" i="6"/>
  <c r="C16" i="6"/>
  <c r="B16" i="6"/>
  <c r="B21" i="6"/>
  <c r="C23" i="6"/>
  <c r="B23" i="6"/>
  <c r="C24" i="6"/>
  <c r="B24" i="6"/>
  <c r="B31" i="6"/>
  <c r="B33" i="6"/>
  <c r="C34" i="6"/>
  <c r="B34" i="6"/>
  <c r="B41" i="6"/>
  <c r="C47" i="6"/>
  <c r="B47" i="6"/>
  <c r="C55" i="6"/>
  <c r="B55" i="6"/>
  <c r="N57" i="6"/>
  <c r="O57" i="6" s="1"/>
  <c r="Q57" i="6"/>
  <c r="R57" i="6" s="1"/>
  <c r="B60" i="6"/>
  <c r="B64" i="6"/>
  <c r="C67" i="6"/>
  <c r="B67" i="6"/>
  <c r="B80" i="6"/>
  <c r="C81" i="6"/>
  <c r="B81" i="6"/>
  <c r="C84" i="6"/>
  <c r="B84" i="6"/>
  <c r="C85" i="6"/>
  <c r="B85" i="6"/>
  <c r="B88" i="6"/>
  <c r="C89" i="6"/>
  <c r="B89" i="6"/>
  <c r="C92" i="6"/>
  <c r="B92" i="6"/>
  <c r="C93" i="6"/>
  <c r="B93" i="6"/>
  <c r="B96" i="6"/>
  <c r="C97" i="6"/>
  <c r="B97" i="6"/>
  <c r="Q100" i="6"/>
  <c r="R100" i="6" s="1"/>
  <c r="N100" i="6"/>
  <c r="O100" i="6" s="1"/>
  <c r="B105" i="6"/>
  <c r="K2" i="7"/>
  <c r="W13" i="3"/>
  <c r="G3" i="7" s="1"/>
  <c r="B108" i="6"/>
  <c r="H3" i="7"/>
  <c r="J4" i="7"/>
  <c r="B116" i="6"/>
  <c r="M4" i="7"/>
  <c r="B119" i="6"/>
  <c r="I5" i="7"/>
  <c r="B121" i="6"/>
  <c r="K5" i="7"/>
  <c r="B123" i="6"/>
  <c r="M5" i="7"/>
  <c r="B125" i="6"/>
  <c r="C28" i="6"/>
  <c r="B28" i="6"/>
  <c r="B32" i="6"/>
  <c r="B42" i="6"/>
  <c r="B46" i="6"/>
  <c r="B48" i="6"/>
  <c r="C50" i="6"/>
  <c r="B50" i="6"/>
  <c r="C58" i="6"/>
  <c r="B58" i="6"/>
  <c r="B72" i="6"/>
  <c r="B78" i="6"/>
  <c r="B82" i="6"/>
  <c r="C86" i="6"/>
  <c r="B86" i="6"/>
  <c r="C90" i="6"/>
  <c r="B90" i="6"/>
  <c r="B94" i="6"/>
  <c r="B98" i="6"/>
  <c r="B101" i="6"/>
  <c r="B103" i="6"/>
  <c r="L2" i="7"/>
  <c r="J3" i="7"/>
  <c r="B110" i="6"/>
  <c r="B112" i="6"/>
  <c r="L3" i="7"/>
  <c r="H4" i="7"/>
  <c r="B114" i="6"/>
  <c r="B117" i="6"/>
  <c r="K4" i="7"/>
  <c r="C35" i="6"/>
  <c r="B35" i="6"/>
  <c r="B12" i="6"/>
  <c r="C22" i="6"/>
  <c r="B22" i="6"/>
  <c r="B36" i="6"/>
  <c r="C44" i="6"/>
  <c r="B44" i="6"/>
  <c r="B49" i="6"/>
  <c r="C51" i="6"/>
  <c r="B51" i="6"/>
  <c r="C53" i="6"/>
  <c r="B53" i="6"/>
  <c r="Q54" i="6"/>
  <c r="R54" i="6" s="1"/>
  <c r="N54" i="6"/>
  <c r="O54" i="6" s="1"/>
  <c r="C59" i="6"/>
  <c r="B59" i="6"/>
  <c r="C61" i="6"/>
  <c r="B61" i="6"/>
  <c r="B62" i="6"/>
  <c r="C68" i="6"/>
  <c r="B68" i="6"/>
  <c r="B69" i="6"/>
  <c r="C73" i="6"/>
  <c r="B73" i="6"/>
  <c r="C76" i="6"/>
  <c r="B76" i="6"/>
  <c r="E5" i="7"/>
  <c r="E4" i="7"/>
  <c r="E3" i="7"/>
  <c r="E2" i="7"/>
  <c r="I4" i="7"/>
  <c r="B115" i="6"/>
  <c r="W25" i="3"/>
  <c r="G5" i="7" s="1"/>
  <c r="H5" i="7"/>
  <c r="B120" i="6"/>
  <c r="J5" i="7"/>
  <c r="B122" i="6"/>
  <c r="L5" i="7"/>
  <c r="B124" i="6"/>
  <c r="B11" i="6"/>
  <c r="B17" i="6"/>
  <c r="Q38" i="6"/>
  <c r="R38" i="6" s="1"/>
  <c r="N38" i="6"/>
  <c r="O38" i="6" s="1"/>
  <c r="C8" i="6"/>
  <c r="B8" i="6"/>
  <c r="C18" i="6"/>
  <c r="B18" i="6"/>
  <c r="C9" i="6"/>
  <c r="B9" i="6"/>
  <c r="C13" i="6"/>
  <c r="B13" i="6"/>
  <c r="C19" i="6"/>
  <c r="B19" i="6"/>
  <c r="B20" i="6"/>
  <c r="C27" i="6"/>
  <c r="B27" i="6"/>
  <c r="B29" i="6"/>
  <c r="B30" i="6"/>
  <c r="B40" i="6"/>
  <c r="C43" i="6"/>
  <c r="B43" i="6"/>
  <c r="Q45" i="6"/>
  <c r="R45" i="6" s="1"/>
  <c r="N45" i="6"/>
  <c r="O45" i="6" s="1"/>
  <c r="B52" i="6"/>
  <c r="B56" i="6"/>
  <c r="C63" i="6"/>
  <c r="B63" i="6"/>
  <c r="B65" i="6"/>
  <c r="C66" i="6"/>
  <c r="B66" i="6"/>
  <c r="C70" i="6"/>
  <c r="B70" i="6"/>
  <c r="C71" i="6"/>
  <c r="B71" i="6"/>
  <c r="B74" i="6"/>
  <c r="B75" i="6"/>
  <c r="B77" i="6"/>
  <c r="C79" i="6"/>
  <c r="B79" i="6"/>
  <c r="B83" i="6"/>
  <c r="B87" i="6"/>
  <c r="B91" i="6"/>
  <c r="C95" i="6"/>
  <c r="B95" i="6"/>
  <c r="B99" i="6"/>
  <c r="B107" i="6"/>
  <c r="M2" i="7"/>
  <c r="B109" i="6"/>
  <c r="I3" i="7"/>
  <c r="K3" i="7"/>
  <c r="B111" i="6"/>
  <c r="B113" i="6"/>
  <c r="M3" i="7"/>
  <c r="W19" i="3"/>
  <c r="G4" i="7" s="1"/>
  <c r="L4" i="7"/>
  <c r="B118" i="6"/>
  <c r="AC9" i="3"/>
  <c r="H104" i="6" s="1"/>
  <c r="AC20" i="3"/>
  <c r="H115" i="6" s="1"/>
  <c r="Z9" i="3"/>
  <c r="E104" i="6" s="1"/>
  <c r="Z11" i="3"/>
  <c r="E106" i="6" s="1"/>
  <c r="AC13" i="3"/>
  <c r="H108" i="6" s="1"/>
  <c r="AA7" i="3"/>
  <c r="F102" i="6" s="1"/>
  <c r="AF7" i="3"/>
  <c r="AC8" i="3"/>
  <c r="H103" i="6" s="1"/>
  <c r="AA9" i="3"/>
  <c r="F104" i="6" s="1"/>
  <c r="AF9" i="3"/>
  <c r="AC10" i="3"/>
  <c r="H105" i="6" s="1"/>
  <c r="AA11" i="3"/>
  <c r="F106" i="6" s="1"/>
  <c r="AF11" i="3"/>
  <c r="AC12" i="3"/>
  <c r="H107" i="6" s="1"/>
  <c r="Z13" i="3"/>
  <c r="E108" i="6" s="1"/>
  <c r="Z15" i="3"/>
  <c r="E110" i="6" s="1"/>
  <c r="Z17" i="3"/>
  <c r="E112" i="6" s="1"/>
  <c r="AC19" i="3"/>
  <c r="H114" i="6" s="1"/>
  <c r="AA20" i="3"/>
  <c r="F115" i="6" s="1"/>
  <c r="AF20" i="3"/>
  <c r="AC21" i="3"/>
  <c r="H116" i="6" s="1"/>
  <c r="AA22" i="3"/>
  <c r="F117" i="6" s="1"/>
  <c r="AF22" i="3"/>
  <c r="AC23" i="3"/>
  <c r="H118" i="6" s="1"/>
  <c r="AA24" i="3"/>
  <c r="F119" i="6" s="1"/>
  <c r="AF24" i="3"/>
  <c r="Z26" i="3"/>
  <c r="E121" i="6" s="1"/>
  <c r="Z28" i="3"/>
  <c r="E123" i="6" s="1"/>
  <c r="Z30" i="3"/>
  <c r="E125" i="6" s="1"/>
  <c r="AC7" i="3"/>
  <c r="H102" i="6" s="1"/>
  <c r="AC11" i="3"/>
  <c r="H106" i="6" s="1"/>
  <c r="AC22" i="3"/>
  <c r="H117" i="6" s="1"/>
  <c r="AC24" i="3"/>
  <c r="H119" i="6" s="1"/>
  <c r="Z7" i="3"/>
  <c r="E102" i="6" s="1"/>
  <c r="AC15" i="3"/>
  <c r="H110" i="6" s="1"/>
  <c r="AC17" i="3"/>
  <c r="H112" i="6" s="1"/>
  <c r="Z20" i="3"/>
  <c r="E115" i="6" s="1"/>
  <c r="Z22" i="3"/>
  <c r="E117" i="6" s="1"/>
  <c r="Z24" i="3"/>
  <c r="E119" i="6" s="1"/>
  <c r="AC26" i="3"/>
  <c r="H121" i="6" s="1"/>
  <c r="AC28" i="3"/>
  <c r="H123" i="6" s="1"/>
  <c r="AC30" i="3"/>
  <c r="H125" i="6" s="1"/>
  <c r="AA13" i="3"/>
  <c r="F108" i="6" s="1"/>
  <c r="AA15" i="3"/>
  <c r="F110" i="6" s="1"/>
  <c r="AA17" i="3"/>
  <c r="F112" i="6" s="1"/>
  <c r="AA26" i="3"/>
  <c r="F121" i="6" s="1"/>
  <c r="AA28" i="3"/>
  <c r="F123" i="6" s="1"/>
  <c r="AA30" i="3"/>
  <c r="F125" i="6" s="1"/>
  <c r="C21" i="6"/>
  <c r="C31" i="6"/>
  <c r="G4" i="6"/>
  <c r="H5" i="6"/>
  <c r="G8" i="6"/>
  <c r="H9" i="6"/>
  <c r="G12" i="6"/>
  <c r="H13" i="6"/>
  <c r="H17" i="6"/>
  <c r="G22" i="6"/>
  <c r="F22" i="6"/>
  <c r="F27" i="6"/>
  <c r="E27" i="6"/>
  <c r="G31" i="6"/>
  <c r="G36" i="6"/>
  <c r="F36" i="6"/>
  <c r="F41" i="6"/>
  <c r="H12" i="6"/>
  <c r="G18" i="6"/>
  <c r="F18" i="6"/>
  <c r="C20" i="6"/>
  <c r="F25" i="6"/>
  <c r="E25" i="6"/>
  <c r="G27" i="6"/>
  <c r="G32" i="6"/>
  <c r="F32" i="6"/>
  <c r="G43" i="6"/>
  <c r="H43" i="6"/>
  <c r="F43" i="6"/>
  <c r="H4" i="6"/>
  <c r="H8" i="6"/>
  <c r="G2" i="6"/>
  <c r="E4" i="6"/>
  <c r="F5" i="6"/>
  <c r="G6" i="6"/>
  <c r="E8" i="6"/>
  <c r="F9" i="6"/>
  <c r="G10" i="6"/>
  <c r="E12" i="6"/>
  <c r="F13" i="6"/>
  <c r="G14" i="6"/>
  <c r="H15" i="6"/>
  <c r="F17" i="6"/>
  <c r="E18" i="6"/>
  <c r="F21" i="6"/>
  <c r="E21" i="6"/>
  <c r="H22" i="6"/>
  <c r="G25" i="6"/>
  <c r="G28" i="6"/>
  <c r="F28" i="6"/>
  <c r="F35" i="6"/>
  <c r="E35" i="6"/>
  <c r="F42" i="6"/>
  <c r="G42" i="6"/>
  <c r="E42" i="6"/>
  <c r="F4" i="6"/>
  <c r="F8" i="6"/>
  <c r="F12" i="6"/>
  <c r="H14" i="6"/>
  <c r="G17" i="6"/>
  <c r="H18" i="6"/>
  <c r="G21" i="6"/>
  <c r="H25" i="6"/>
  <c r="G26" i="6"/>
  <c r="F26" i="6"/>
  <c r="F31" i="6"/>
  <c r="E31" i="6"/>
  <c r="G35" i="6"/>
  <c r="E41" i="6"/>
  <c r="H41" i="6"/>
  <c r="G41" i="6"/>
  <c r="G19" i="6"/>
  <c r="G23" i="6"/>
  <c r="G29" i="6"/>
  <c r="G33" i="6"/>
  <c r="G37" i="6"/>
  <c r="H38" i="6"/>
  <c r="G49" i="6"/>
  <c r="E50" i="6"/>
  <c r="F51" i="6"/>
  <c r="G52" i="6"/>
  <c r="F52" i="6"/>
  <c r="C54" i="6"/>
  <c r="E56" i="6"/>
  <c r="F59" i="6"/>
  <c r="E59" i="6"/>
  <c r="G63" i="6"/>
  <c r="F46" i="6"/>
  <c r="H49" i="6"/>
  <c r="G50" i="6"/>
  <c r="H51" i="6"/>
  <c r="F55" i="6"/>
  <c r="E55" i="6"/>
  <c r="G59" i="6"/>
  <c r="G64" i="6"/>
  <c r="F64" i="6"/>
  <c r="F71" i="6"/>
  <c r="E71" i="6"/>
  <c r="H71" i="6"/>
  <c r="G72" i="6"/>
  <c r="F72" i="6"/>
  <c r="H72" i="6"/>
  <c r="E72" i="6"/>
  <c r="G85" i="6"/>
  <c r="F85" i="6"/>
  <c r="E85" i="6"/>
  <c r="H85" i="6"/>
  <c r="G101" i="6"/>
  <c r="F101" i="6"/>
  <c r="E101" i="6"/>
  <c r="H101" i="6"/>
  <c r="G60" i="6"/>
  <c r="F60" i="6"/>
  <c r="F67" i="6"/>
  <c r="E67" i="6"/>
  <c r="F50" i="6"/>
  <c r="G56" i="6"/>
  <c r="F56" i="6"/>
  <c r="F63" i="6"/>
  <c r="E63" i="6"/>
  <c r="G93" i="6"/>
  <c r="F93" i="6"/>
  <c r="E93" i="6"/>
  <c r="H93" i="6"/>
  <c r="G53" i="6"/>
  <c r="G57" i="6"/>
  <c r="G61" i="6"/>
  <c r="G65" i="6"/>
  <c r="H68" i="6"/>
  <c r="F75" i="6"/>
  <c r="E75" i="6"/>
  <c r="G76" i="6"/>
  <c r="F76" i="6"/>
  <c r="G81" i="6"/>
  <c r="F81" i="6"/>
  <c r="E81" i="6"/>
  <c r="G89" i="6"/>
  <c r="F89" i="6"/>
  <c r="E89" i="6"/>
  <c r="G97" i="6"/>
  <c r="F97" i="6"/>
  <c r="E97" i="6"/>
  <c r="F77" i="6"/>
  <c r="E77" i="6"/>
  <c r="H81" i="6"/>
  <c r="H89" i="6"/>
  <c r="C91" i="6"/>
  <c r="H97" i="6"/>
  <c r="H70" i="6"/>
  <c r="H74" i="6"/>
  <c r="F78" i="6"/>
  <c r="H80" i="6"/>
  <c r="F82" i="6"/>
  <c r="H84" i="6"/>
  <c r="F86" i="6"/>
  <c r="H88" i="6"/>
  <c r="F90" i="6"/>
  <c r="H92" i="6"/>
  <c r="F94" i="6"/>
  <c r="H96" i="6"/>
  <c r="F98" i="6"/>
  <c r="H100" i="6"/>
  <c r="G78" i="6"/>
  <c r="G82" i="6"/>
  <c r="G86" i="6"/>
  <c r="G90" i="6"/>
  <c r="G94" i="6"/>
  <c r="G98" i="6"/>
  <c r="W7" i="3" l="1"/>
  <c r="G2" i="7" s="1"/>
  <c r="C17" i="6"/>
  <c r="B102" i="6"/>
  <c r="Q102" i="6" s="1"/>
  <c r="C99" i="6"/>
  <c r="C83" i="6"/>
  <c r="C77" i="6"/>
  <c r="C74" i="6"/>
  <c r="C65" i="6"/>
  <c r="C56" i="6"/>
  <c r="C40" i="6"/>
  <c r="C49" i="6"/>
  <c r="C36" i="6"/>
  <c r="C12" i="6"/>
  <c r="C101" i="6"/>
  <c r="C94" i="6"/>
  <c r="C78" i="6"/>
  <c r="C48" i="6"/>
  <c r="C41" i="6"/>
  <c r="C15" i="6"/>
  <c r="C26" i="6"/>
  <c r="C10" i="6"/>
  <c r="C30" i="6"/>
  <c r="C38" i="6"/>
  <c r="C11" i="6"/>
  <c r="C96" i="6"/>
  <c r="C88" i="6"/>
  <c r="C80" i="6"/>
  <c r="C64" i="6"/>
  <c r="C29" i="6"/>
  <c r="J2" i="7"/>
  <c r="C45" i="6"/>
  <c r="C62" i="6"/>
  <c r="C100" i="6"/>
  <c r="C87" i="6"/>
  <c r="C98" i="6"/>
  <c r="C82" i="6"/>
  <c r="C60" i="6"/>
  <c r="C75" i="6"/>
  <c r="C52" i="6"/>
  <c r="C69" i="6"/>
  <c r="C72" i="6"/>
  <c r="C42" i="6"/>
  <c r="C46" i="6"/>
  <c r="C32" i="6"/>
  <c r="C33" i="6"/>
  <c r="Q107" i="6"/>
  <c r="R107" i="6" s="1"/>
  <c r="N107" i="6"/>
  <c r="O107" i="6" s="1"/>
  <c r="N99" i="6"/>
  <c r="O99" i="6" s="1"/>
  <c r="Q99" i="6"/>
  <c r="R99" i="6" s="1"/>
  <c r="Q91" i="6"/>
  <c r="R91" i="6" s="1"/>
  <c r="N91" i="6"/>
  <c r="O91" i="6" s="1"/>
  <c r="Q83" i="6"/>
  <c r="R83" i="6" s="1"/>
  <c r="N83" i="6"/>
  <c r="O83" i="6" s="1"/>
  <c r="Q77" i="6"/>
  <c r="R77" i="6" s="1"/>
  <c r="N77" i="6"/>
  <c r="O77" i="6" s="1"/>
  <c r="N74" i="6"/>
  <c r="O74" i="6" s="1"/>
  <c r="Q74" i="6"/>
  <c r="R74" i="6" s="1"/>
  <c r="Q70" i="6"/>
  <c r="R70" i="6" s="1"/>
  <c r="N70" i="6"/>
  <c r="O70" i="6" s="1"/>
  <c r="Q65" i="6"/>
  <c r="R65" i="6" s="1"/>
  <c r="N65" i="6"/>
  <c r="O65" i="6" s="1"/>
  <c r="N56" i="6"/>
  <c r="O56" i="6" s="1"/>
  <c r="Q56" i="6"/>
  <c r="R56" i="6" s="1"/>
  <c r="Q40" i="6"/>
  <c r="R40" i="6" s="1"/>
  <c r="N40" i="6"/>
  <c r="O40" i="6" s="1"/>
  <c r="N73" i="6"/>
  <c r="O73" i="6" s="1"/>
  <c r="Q73" i="6"/>
  <c r="R73" i="6" s="1"/>
  <c r="N68" i="6"/>
  <c r="O68" i="6" s="1"/>
  <c r="Q68" i="6"/>
  <c r="R68" i="6" s="1"/>
  <c r="Q61" i="6"/>
  <c r="R61" i="6" s="1"/>
  <c r="N61" i="6"/>
  <c r="O61" i="6" s="1"/>
  <c r="N51" i="6"/>
  <c r="O51" i="6" s="1"/>
  <c r="Q51" i="6"/>
  <c r="R51" i="6" s="1"/>
  <c r="N44" i="6"/>
  <c r="O44" i="6" s="1"/>
  <c r="Q44" i="6"/>
  <c r="R44" i="6" s="1"/>
  <c r="Q22" i="6"/>
  <c r="R22" i="6" s="1"/>
  <c r="N22" i="6"/>
  <c r="O22" i="6" s="1"/>
  <c r="N35" i="6"/>
  <c r="O35" i="6" s="1"/>
  <c r="Q35" i="6"/>
  <c r="R35" i="6" s="1"/>
  <c r="N106" i="6"/>
  <c r="O106" i="6" s="1"/>
  <c r="Q106" i="6"/>
  <c r="Q101" i="6"/>
  <c r="R101" i="6" s="1"/>
  <c r="N101" i="6"/>
  <c r="O101" i="6" s="1"/>
  <c r="Q94" i="6"/>
  <c r="R94" i="6" s="1"/>
  <c r="N94" i="6"/>
  <c r="O94" i="6" s="1"/>
  <c r="Q86" i="6"/>
  <c r="R86" i="6" s="1"/>
  <c r="N86" i="6"/>
  <c r="O86" i="6" s="1"/>
  <c r="Q78" i="6"/>
  <c r="R78" i="6" s="1"/>
  <c r="N78" i="6"/>
  <c r="O78" i="6" s="1"/>
  <c r="Q58" i="6"/>
  <c r="R58" i="6" s="1"/>
  <c r="N58" i="6"/>
  <c r="O58" i="6" s="1"/>
  <c r="N48" i="6"/>
  <c r="O48" i="6" s="1"/>
  <c r="Q48" i="6"/>
  <c r="R48" i="6" s="1"/>
  <c r="N42" i="6"/>
  <c r="O42" i="6" s="1"/>
  <c r="Q42" i="6"/>
  <c r="R42" i="6" s="1"/>
  <c r="Q28" i="6"/>
  <c r="R28" i="6" s="1"/>
  <c r="N28" i="6"/>
  <c r="O28" i="6" s="1"/>
  <c r="Q125" i="6"/>
  <c r="R125" i="6" s="1"/>
  <c r="N125" i="6"/>
  <c r="O125" i="6" s="1"/>
  <c r="Q121" i="6"/>
  <c r="R121" i="6" s="1"/>
  <c r="N121" i="6"/>
  <c r="O121" i="6" s="1"/>
  <c r="Q116" i="6"/>
  <c r="R116" i="6" s="1"/>
  <c r="N116" i="6"/>
  <c r="O116" i="6" s="1"/>
  <c r="Q47" i="6"/>
  <c r="R47" i="6" s="1"/>
  <c r="N47" i="6"/>
  <c r="O47" i="6" s="1"/>
  <c r="Q34" i="6"/>
  <c r="R34" i="6" s="1"/>
  <c r="N34" i="6"/>
  <c r="O34" i="6" s="1"/>
  <c r="Q31" i="6"/>
  <c r="R31" i="6" s="1"/>
  <c r="N31" i="6"/>
  <c r="O31" i="6" s="1"/>
  <c r="N23" i="6"/>
  <c r="O23" i="6" s="1"/>
  <c r="Q23" i="6"/>
  <c r="R23" i="6" s="1"/>
  <c r="Q16" i="6"/>
  <c r="R16" i="6" s="1"/>
  <c r="N16" i="6"/>
  <c r="O16" i="6" s="1"/>
  <c r="N39" i="6"/>
  <c r="O39" i="6" s="1"/>
  <c r="Q39" i="6"/>
  <c r="R39" i="6" s="1"/>
  <c r="N25" i="6"/>
  <c r="O25" i="6" s="1"/>
  <c r="Q25" i="6"/>
  <c r="R25" i="6" s="1"/>
  <c r="N10" i="6"/>
  <c r="O10" i="6" s="1"/>
  <c r="Q10" i="6"/>
  <c r="R10" i="6" s="1"/>
  <c r="N29" i="6"/>
  <c r="O29" i="6" s="1"/>
  <c r="Q29" i="6"/>
  <c r="R29" i="6" s="1"/>
  <c r="Q20" i="6"/>
  <c r="R20" i="6" s="1"/>
  <c r="N20" i="6"/>
  <c r="O20" i="6" s="1"/>
  <c r="N13" i="6"/>
  <c r="O13" i="6" s="1"/>
  <c r="Q13" i="6"/>
  <c r="R13" i="6" s="1"/>
  <c r="Q8" i="6"/>
  <c r="R8" i="6" s="1"/>
  <c r="N8" i="6"/>
  <c r="O8" i="6" s="1"/>
  <c r="Q17" i="6"/>
  <c r="R17" i="6" s="1"/>
  <c r="N17" i="6"/>
  <c r="O17" i="6" s="1"/>
  <c r="Q122" i="6"/>
  <c r="R122" i="6" s="1"/>
  <c r="N122" i="6"/>
  <c r="O122" i="6" s="1"/>
  <c r="N104" i="6"/>
  <c r="O104" i="6" s="1"/>
  <c r="Q104" i="6"/>
  <c r="Q117" i="6"/>
  <c r="R117" i="6" s="1"/>
  <c r="N117" i="6"/>
  <c r="O117" i="6" s="1"/>
  <c r="Q112" i="6"/>
  <c r="R112" i="6" s="1"/>
  <c r="N112" i="6"/>
  <c r="O112" i="6" s="1"/>
  <c r="Q97" i="6"/>
  <c r="R97" i="6" s="1"/>
  <c r="N97" i="6"/>
  <c r="O97" i="6" s="1"/>
  <c r="N93" i="6"/>
  <c r="O93" i="6" s="1"/>
  <c r="Q93" i="6"/>
  <c r="R93" i="6" s="1"/>
  <c r="N89" i="6"/>
  <c r="O89" i="6" s="1"/>
  <c r="Q89" i="6"/>
  <c r="R89" i="6" s="1"/>
  <c r="Q85" i="6"/>
  <c r="R85" i="6" s="1"/>
  <c r="N85" i="6"/>
  <c r="O85" i="6" s="1"/>
  <c r="Q81" i="6"/>
  <c r="R81" i="6" s="1"/>
  <c r="N81" i="6"/>
  <c r="O81" i="6" s="1"/>
  <c r="Q67" i="6"/>
  <c r="R67" i="6" s="1"/>
  <c r="N67" i="6"/>
  <c r="O67" i="6" s="1"/>
  <c r="N60" i="6"/>
  <c r="O60" i="6" s="1"/>
  <c r="Q60" i="6"/>
  <c r="R60" i="6" s="1"/>
  <c r="Q55" i="6"/>
  <c r="R55" i="6" s="1"/>
  <c r="N55" i="6"/>
  <c r="O55" i="6" s="1"/>
  <c r="Q118" i="6"/>
  <c r="R118" i="6" s="1"/>
  <c r="N118" i="6"/>
  <c r="O118" i="6" s="1"/>
  <c r="Q113" i="6"/>
  <c r="R113" i="6" s="1"/>
  <c r="N113" i="6"/>
  <c r="O113" i="6" s="1"/>
  <c r="N109" i="6"/>
  <c r="O109" i="6" s="1"/>
  <c r="Q109" i="6"/>
  <c r="R109" i="6" s="1"/>
  <c r="Q95" i="6"/>
  <c r="R95" i="6" s="1"/>
  <c r="N95" i="6"/>
  <c r="O95" i="6" s="1"/>
  <c r="Q87" i="6"/>
  <c r="R87" i="6" s="1"/>
  <c r="N87" i="6"/>
  <c r="O87" i="6" s="1"/>
  <c r="Q79" i="6"/>
  <c r="R79" i="6" s="1"/>
  <c r="N79" i="6"/>
  <c r="O79" i="6" s="1"/>
  <c r="Q75" i="6"/>
  <c r="R75" i="6" s="1"/>
  <c r="N75" i="6"/>
  <c r="O75" i="6" s="1"/>
  <c r="Q71" i="6"/>
  <c r="R71" i="6" s="1"/>
  <c r="N71" i="6"/>
  <c r="O71" i="6" s="1"/>
  <c r="Q66" i="6"/>
  <c r="R66" i="6" s="1"/>
  <c r="N66" i="6"/>
  <c r="O66" i="6" s="1"/>
  <c r="Q63" i="6"/>
  <c r="R63" i="6" s="1"/>
  <c r="N63" i="6"/>
  <c r="O63" i="6" s="1"/>
  <c r="N52" i="6"/>
  <c r="O52" i="6" s="1"/>
  <c r="Q52" i="6"/>
  <c r="R52" i="6" s="1"/>
  <c r="Q43" i="6"/>
  <c r="R43" i="6" s="1"/>
  <c r="N43" i="6"/>
  <c r="O43" i="6" s="1"/>
  <c r="N115" i="6"/>
  <c r="O115" i="6" s="1"/>
  <c r="Q115" i="6"/>
  <c r="R115" i="6" s="1"/>
  <c r="N76" i="6"/>
  <c r="O76" i="6" s="1"/>
  <c r="Q76" i="6"/>
  <c r="R76" i="6" s="1"/>
  <c r="N69" i="6"/>
  <c r="O69" i="6" s="1"/>
  <c r="Q69" i="6"/>
  <c r="R69" i="6" s="1"/>
  <c r="Q62" i="6"/>
  <c r="R62" i="6" s="1"/>
  <c r="N62" i="6"/>
  <c r="O62" i="6" s="1"/>
  <c r="Q59" i="6"/>
  <c r="R59" i="6" s="1"/>
  <c r="N59" i="6"/>
  <c r="O59" i="6" s="1"/>
  <c r="N53" i="6"/>
  <c r="O53" i="6" s="1"/>
  <c r="Q53" i="6"/>
  <c r="R53" i="6" s="1"/>
  <c r="Q49" i="6"/>
  <c r="R49" i="6" s="1"/>
  <c r="N49" i="6"/>
  <c r="O49" i="6" s="1"/>
  <c r="Q36" i="6"/>
  <c r="R36" i="6" s="1"/>
  <c r="N36" i="6"/>
  <c r="O36" i="6" s="1"/>
  <c r="Q12" i="6"/>
  <c r="R12" i="6" s="1"/>
  <c r="N12" i="6"/>
  <c r="O12" i="6" s="1"/>
  <c r="Q114" i="6"/>
  <c r="R114" i="6" s="1"/>
  <c r="N114" i="6"/>
  <c r="O114" i="6" s="1"/>
  <c r="Q110" i="6"/>
  <c r="R110" i="6" s="1"/>
  <c r="N110" i="6"/>
  <c r="O110" i="6" s="1"/>
  <c r="Q98" i="6"/>
  <c r="R98" i="6" s="1"/>
  <c r="N98" i="6"/>
  <c r="O98" i="6" s="1"/>
  <c r="Q90" i="6"/>
  <c r="R90" i="6" s="1"/>
  <c r="N90" i="6"/>
  <c r="O90" i="6" s="1"/>
  <c r="Q82" i="6"/>
  <c r="R82" i="6" s="1"/>
  <c r="N82" i="6"/>
  <c r="O82" i="6" s="1"/>
  <c r="N72" i="6"/>
  <c r="O72" i="6" s="1"/>
  <c r="Q72" i="6"/>
  <c r="R72" i="6" s="1"/>
  <c r="Q50" i="6"/>
  <c r="R50" i="6" s="1"/>
  <c r="N50" i="6"/>
  <c r="O50" i="6" s="1"/>
  <c r="Q46" i="6"/>
  <c r="R46" i="6" s="1"/>
  <c r="N46" i="6"/>
  <c r="O46" i="6" s="1"/>
  <c r="Q32" i="6"/>
  <c r="R32" i="6" s="1"/>
  <c r="N32" i="6"/>
  <c r="O32" i="6" s="1"/>
  <c r="Q123" i="6"/>
  <c r="R123" i="6" s="1"/>
  <c r="N123" i="6"/>
  <c r="O123" i="6" s="1"/>
  <c r="Q119" i="6"/>
  <c r="R119" i="6" s="1"/>
  <c r="N119" i="6"/>
  <c r="O119" i="6" s="1"/>
  <c r="N105" i="6"/>
  <c r="O105" i="6" s="1"/>
  <c r="Q105" i="6"/>
  <c r="Q41" i="6"/>
  <c r="R41" i="6" s="1"/>
  <c r="N41" i="6"/>
  <c r="O41" i="6" s="1"/>
  <c r="Q33" i="6"/>
  <c r="R33" i="6" s="1"/>
  <c r="N33" i="6"/>
  <c r="O33" i="6" s="1"/>
  <c r="Q24" i="6"/>
  <c r="R24" i="6" s="1"/>
  <c r="N24" i="6"/>
  <c r="O24" i="6" s="1"/>
  <c r="N21" i="6"/>
  <c r="O21" i="6" s="1"/>
  <c r="Q21" i="6"/>
  <c r="R21" i="6" s="1"/>
  <c r="N15" i="6"/>
  <c r="O15" i="6" s="1"/>
  <c r="Q15" i="6"/>
  <c r="R15" i="6" s="1"/>
  <c r="Q26" i="6"/>
  <c r="R26" i="6" s="1"/>
  <c r="N26" i="6"/>
  <c r="O26" i="6" s="1"/>
  <c r="Q37" i="6"/>
  <c r="R37" i="6" s="1"/>
  <c r="N37" i="6"/>
  <c r="O37" i="6" s="1"/>
  <c r="Q14" i="6"/>
  <c r="R14" i="6" s="1"/>
  <c r="N14" i="6"/>
  <c r="O14" i="6" s="1"/>
  <c r="Q111" i="6"/>
  <c r="R111" i="6" s="1"/>
  <c r="N111" i="6"/>
  <c r="O111" i="6" s="1"/>
  <c r="Q30" i="6"/>
  <c r="R30" i="6" s="1"/>
  <c r="N30" i="6"/>
  <c r="O30" i="6" s="1"/>
  <c r="N27" i="6"/>
  <c r="O27" i="6" s="1"/>
  <c r="Q27" i="6"/>
  <c r="R27" i="6" s="1"/>
  <c r="Q19" i="6"/>
  <c r="R19" i="6" s="1"/>
  <c r="N19" i="6"/>
  <c r="O19" i="6" s="1"/>
  <c r="Q9" i="6"/>
  <c r="R9" i="6" s="1"/>
  <c r="N9" i="6"/>
  <c r="O9" i="6" s="1"/>
  <c r="N18" i="6"/>
  <c r="O18" i="6" s="1"/>
  <c r="Q18" i="6"/>
  <c r="R18" i="6" s="1"/>
  <c r="N11" i="6"/>
  <c r="O11" i="6" s="1"/>
  <c r="Q11" i="6"/>
  <c r="R11" i="6" s="1"/>
  <c r="N124" i="6"/>
  <c r="O124" i="6" s="1"/>
  <c r="Q124" i="6"/>
  <c r="R124" i="6" s="1"/>
  <c r="N120" i="6"/>
  <c r="O120" i="6" s="1"/>
  <c r="Q120" i="6"/>
  <c r="R120" i="6" s="1"/>
  <c r="Q103" i="6"/>
  <c r="N103" i="6"/>
  <c r="O103" i="6" s="1"/>
  <c r="N108" i="6"/>
  <c r="O108" i="6" s="1"/>
  <c r="Q108" i="6"/>
  <c r="R108" i="6" s="1"/>
  <c r="N96" i="6"/>
  <c r="O96" i="6" s="1"/>
  <c r="Q96" i="6"/>
  <c r="R96" i="6" s="1"/>
  <c r="N92" i="6"/>
  <c r="O92" i="6" s="1"/>
  <c r="Q92" i="6"/>
  <c r="R92" i="6" s="1"/>
  <c r="N88" i="6"/>
  <c r="O88" i="6" s="1"/>
  <c r="Q88" i="6"/>
  <c r="R88" i="6" s="1"/>
  <c r="N84" i="6"/>
  <c r="O84" i="6" s="1"/>
  <c r="Q84" i="6"/>
  <c r="R84" i="6" s="1"/>
  <c r="Q80" i="6"/>
  <c r="R80" i="6" s="1"/>
  <c r="N80" i="6"/>
  <c r="O80" i="6" s="1"/>
  <c r="N64" i="6"/>
  <c r="O64" i="6" s="1"/>
  <c r="Q64" i="6"/>
  <c r="R64" i="6" s="1"/>
  <c r="N102" i="6" l="1"/>
  <c r="O102" i="6" s="1"/>
  <c r="C2" i="6"/>
  <c r="B2" i="6"/>
  <c r="C7" i="6"/>
  <c r="B7" i="6"/>
  <c r="C6" i="6"/>
  <c r="B6" i="6"/>
  <c r="B4" i="6"/>
  <c r="C4" i="6"/>
  <c r="C3" i="6"/>
  <c r="B3" i="6"/>
  <c r="C5" i="6"/>
  <c r="B5" i="6"/>
  <c r="Q5" i="6" l="1"/>
  <c r="N5" i="6"/>
  <c r="O5" i="6" s="1"/>
  <c r="Q7" i="6"/>
  <c r="R7" i="6" s="1"/>
  <c r="N7" i="6"/>
  <c r="O7" i="6" s="1"/>
  <c r="Q4" i="6"/>
  <c r="R4" i="6" s="1"/>
  <c r="N4" i="6"/>
  <c r="N3" i="6"/>
  <c r="O3" i="6" s="1"/>
  <c r="Q3" i="6"/>
  <c r="N6" i="6"/>
  <c r="O6" i="6" s="1"/>
  <c r="Q6" i="6"/>
  <c r="N2" i="6"/>
  <c r="O2" i="6" s="1"/>
  <c r="Q2" i="6"/>
  <c r="D14" i="1"/>
  <c r="R6" i="6" l="1"/>
  <c r="O4" i="6"/>
  <c r="P2" i="6" s="1"/>
  <c r="D9" i="1" s="1"/>
  <c r="R2" i="6"/>
  <c r="R105" i="6"/>
  <c r="R104" i="6"/>
  <c r="R106" i="6"/>
  <c r="R102" i="6"/>
  <c r="R103" i="6"/>
  <c r="R3" i="6"/>
  <c r="R5" i="6"/>
  <c r="S2" i="6" l="1"/>
  <c r="D10" i="1" s="1"/>
  <c r="D11" i="1" l="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shape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<sst xmlns="http://schemas.openxmlformats.org/spreadsheetml/2006/main" count="2727" uniqueCount="1148">
  <si>
    <t>必ず記入してください。全てのシートに反映されます。</t>
    <rPh sb="0" eb="1">
      <t>カナラ</t>
    </rPh>
    <rPh sb="2" eb="4">
      <t>キニュウ</t>
    </rPh>
    <rPh sb="11" eb="12">
      <t>スベ</t>
    </rPh>
    <rPh sb="18" eb="20">
      <t>ハンエイ</t>
    </rPh>
    <phoneticPr fontId="3"/>
  </si>
  <si>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3"/>
  </si>
  <si>
    <r>
      <t>所属・学校名</t>
    </r>
    <r>
      <rPr>
        <b/>
        <sz val="12"/>
        <color rgb="FFFF0000"/>
        <rFont val="游ゴシック Light"/>
        <family val="3"/>
        <charset val="128"/>
        <scheme val="major"/>
      </rPr>
      <t>（正式名称）</t>
    </r>
    <rPh sb="0" eb="2">
      <t>ショゾク</t>
    </rPh>
    <rPh sb="3" eb="5">
      <t>ガッコウ</t>
    </rPh>
    <rPh sb="5" eb="6">
      <t>メイ</t>
    </rPh>
    <rPh sb="7" eb="9">
      <t>セイシキ</t>
    </rPh>
    <rPh sb="9" eb="11">
      <t>メイショウ</t>
    </rPh>
    <phoneticPr fontId="3"/>
  </si>
  <si>
    <r>
      <t>所属・学校名</t>
    </r>
    <r>
      <rPr>
        <b/>
        <sz val="12"/>
        <color rgb="FFFF0000"/>
        <rFont val="游ゴシック Light"/>
        <family val="3"/>
        <charset val="128"/>
        <scheme val="major"/>
      </rPr>
      <t>（略称：全角７文字以内）</t>
    </r>
    <rPh sb="0" eb="2">
      <t>ショゾク</t>
    </rPh>
    <rPh sb="3" eb="5">
      <t>ガッコウ</t>
    </rPh>
    <rPh sb="5" eb="6">
      <t>メイ</t>
    </rPh>
    <rPh sb="7" eb="9">
      <t>リャクショウ</t>
    </rPh>
    <rPh sb="10" eb="12">
      <t>ゼンカク</t>
    </rPh>
    <rPh sb="13" eb="15">
      <t>モジ</t>
    </rPh>
    <rPh sb="15" eb="17">
      <t>イナイ</t>
    </rPh>
    <phoneticPr fontId="3"/>
  </si>
  <si>
    <t>校長名（中学・高校・義務教育学校のみ）</t>
    <rPh sb="0" eb="2">
      <t>コウチョウ</t>
    </rPh>
    <rPh sb="2" eb="3">
      <t>メイ</t>
    </rPh>
    <rPh sb="4" eb="6">
      <t>チュウガク</t>
    </rPh>
    <rPh sb="7" eb="9">
      <t>コウコウ</t>
    </rPh>
    <rPh sb="10" eb="12">
      <t>ギム</t>
    </rPh>
    <rPh sb="12" eb="14">
      <t>キョウイク</t>
    </rPh>
    <rPh sb="14" eb="16">
      <t>ガッコウ</t>
    </rPh>
    <phoneticPr fontId="3"/>
  </si>
  <si>
    <t>氏名</t>
    <rPh sb="0" eb="2">
      <t>シメイ</t>
    </rPh>
    <phoneticPr fontId="3"/>
  </si>
  <si>
    <t>希望する競技役員の部署</t>
    <rPh sb="0" eb="2">
      <t>キボウ</t>
    </rPh>
    <rPh sb="4" eb="6">
      <t>キョウギ</t>
    </rPh>
    <rPh sb="6" eb="8">
      <t>ヤクイン</t>
    </rPh>
    <rPh sb="9" eb="11">
      <t>ブショ</t>
    </rPh>
    <phoneticPr fontId="3"/>
  </si>
  <si>
    <t>申込責任者名</t>
    <rPh sb="0" eb="2">
      <t>モウシコミ</t>
    </rPh>
    <rPh sb="2" eb="4">
      <t>セキニン</t>
    </rPh>
    <rPh sb="4" eb="5">
      <t>シャ</t>
    </rPh>
    <rPh sb="5" eb="6">
      <t>メイ</t>
    </rPh>
    <phoneticPr fontId="3"/>
  </si>
  <si>
    <r>
      <t>所属電話番号</t>
    </r>
    <r>
      <rPr>
        <b/>
        <sz val="12"/>
        <color rgb="FFFF0000"/>
        <rFont val="游ゴシック Light"/>
        <family val="3"/>
        <charset val="128"/>
        <scheme val="major"/>
      </rPr>
      <t>（半角のみ）</t>
    </r>
    <rPh sb="0" eb="2">
      <t>ショゾク</t>
    </rPh>
    <rPh sb="2" eb="4">
      <t>デンワ</t>
    </rPh>
    <rPh sb="4" eb="6">
      <t>バンゴウ</t>
    </rPh>
    <rPh sb="7" eb="9">
      <t>ハンカク</t>
    </rPh>
    <phoneticPr fontId="3"/>
  </si>
  <si>
    <r>
      <t>申込責任者連絡先（携帯)</t>
    </r>
    <r>
      <rPr>
        <b/>
        <sz val="12"/>
        <color rgb="FFFF0000"/>
        <rFont val="游ゴシック Light"/>
        <family val="3"/>
        <charset val="128"/>
        <scheme val="major"/>
      </rPr>
      <t>（半角のみ）</t>
    </r>
    <rPh sb="0" eb="2">
      <t>モウシコミ</t>
    </rPh>
    <rPh sb="2" eb="4">
      <t>セキニン</t>
    </rPh>
    <rPh sb="4" eb="5">
      <t>シャ</t>
    </rPh>
    <rPh sb="5" eb="8">
      <t>レンラクサキ</t>
    </rPh>
    <rPh sb="9" eb="11">
      <t>ケイタイ</t>
    </rPh>
    <phoneticPr fontId="3"/>
  </si>
  <si>
    <r>
      <t>申込責任者E-mailアドレス</t>
    </r>
    <r>
      <rPr>
        <b/>
        <sz val="12"/>
        <color rgb="FFFF0000"/>
        <rFont val="游ゴシック Light"/>
        <family val="3"/>
        <charset val="128"/>
        <scheme val="major"/>
      </rPr>
      <t>（半角のみ）</t>
    </r>
    <rPh sb="0" eb="2">
      <t>モウシコミ</t>
    </rPh>
    <rPh sb="2" eb="4">
      <t>セキニン</t>
    </rPh>
    <rPh sb="4" eb="5">
      <t>シャ</t>
    </rPh>
    <phoneticPr fontId="3"/>
  </si>
  <si>
    <t>申込人数
（実人数）</t>
    <rPh sb="0" eb="2">
      <t>モウシコミ</t>
    </rPh>
    <rPh sb="2" eb="4">
      <t>ニンズウ</t>
    </rPh>
    <rPh sb="6" eb="7">
      <t>ジツ</t>
    </rPh>
    <rPh sb="7" eb="9">
      <t>ニンズウ</t>
    </rPh>
    <phoneticPr fontId="3"/>
  </si>
  <si>
    <t>男子</t>
    <rPh sb="0" eb="2">
      <t>ダンシ</t>
    </rPh>
    <phoneticPr fontId="3"/>
  </si>
  <si>
    <t>　　　　
    数字のみ記入。
　　○○人、○○名等は
    付けない。</t>
    <rPh sb="9" eb="11">
      <t>スウジ</t>
    </rPh>
    <rPh sb="13" eb="15">
      <t>キニュウ</t>
    </rPh>
    <rPh sb="21" eb="22">
      <t>ニン</t>
    </rPh>
    <rPh sb="25" eb="26">
      <t>メイ</t>
    </rPh>
    <rPh sb="26" eb="27">
      <t>トウ</t>
    </rPh>
    <rPh sb="33" eb="34">
      <t>ツ</t>
    </rPh>
    <phoneticPr fontId="3"/>
  </si>
  <si>
    <t>女子</t>
    <rPh sb="0" eb="2">
      <t>ジョシ</t>
    </rPh>
    <phoneticPr fontId="3"/>
  </si>
  <si>
    <t>合計</t>
    <rPh sb="0" eb="2">
      <t>ゴウケイ</t>
    </rPh>
    <phoneticPr fontId="3"/>
  </si>
  <si>
    <t>申込種目数
（個人種目 延べ数）</t>
    <rPh sb="0" eb="2">
      <t>モウシコミ</t>
    </rPh>
    <rPh sb="2" eb="4">
      <t>シュモク</t>
    </rPh>
    <rPh sb="4" eb="5">
      <t>スウ</t>
    </rPh>
    <rPh sb="7" eb="9">
      <t>コジン</t>
    </rPh>
    <rPh sb="9" eb="11">
      <t>シュモク</t>
    </rPh>
    <rPh sb="12" eb="13">
      <t>ノ</t>
    </rPh>
    <rPh sb="14" eb="15">
      <t>スウ</t>
    </rPh>
    <phoneticPr fontId="3"/>
  </si>
  <si>
    <t>申込種目数
（リレー種目チーム数）</t>
    <rPh sb="0" eb="2">
      <t>モウシコミ</t>
    </rPh>
    <rPh sb="2" eb="4">
      <t>シュモク</t>
    </rPh>
    <rPh sb="4" eb="5">
      <t>スウ</t>
    </rPh>
    <rPh sb="10" eb="12">
      <t>シュモク</t>
    </rPh>
    <rPh sb="11" eb="12">
      <t>ジンシュ</t>
    </rPh>
    <rPh sb="15" eb="16">
      <t>スウ</t>
    </rPh>
    <phoneticPr fontId="3"/>
  </si>
  <si>
    <t>↑必ず記入をお願いします。</t>
    <rPh sb="1" eb="2">
      <t>カナラ</t>
    </rPh>
    <rPh sb="3" eb="5">
      <t>キニュウ</t>
    </rPh>
    <rPh sb="7" eb="8">
      <t>ネガ</t>
    </rPh>
    <phoneticPr fontId="3"/>
  </si>
  <si>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3"/>
  </si>
  <si>
    <t>南陽東置賜陸協</t>
  </si>
  <si>
    <t>新庄地区陸協</t>
  </si>
  <si>
    <t>米沢市陸協</t>
  </si>
  <si>
    <t>上山市陸協</t>
  </si>
  <si>
    <t>山形市陸協</t>
  </si>
  <si>
    <t>鶴岡市陸協</t>
  </si>
  <si>
    <t>西置賜地区陸協</t>
    <rPh sb="3" eb="5">
      <t>チク</t>
    </rPh>
    <phoneticPr fontId="9"/>
  </si>
  <si>
    <t>西村山地区陸協</t>
    <rPh sb="3" eb="5">
      <t>チク</t>
    </rPh>
    <phoneticPr fontId="9"/>
  </si>
  <si>
    <t>北村山地区陸協</t>
    <rPh sb="3" eb="5">
      <t>チク</t>
    </rPh>
    <phoneticPr fontId="9"/>
  </si>
  <si>
    <t>酒田市陸協</t>
  </si>
  <si>
    <t>天童市陸協</t>
  </si>
  <si>
    <t>山形市役所</t>
  </si>
  <si>
    <t>スポーツ山形21</t>
  </si>
  <si>
    <t>神町自衛隊</t>
  </si>
  <si>
    <t>高畠ワイン</t>
  </si>
  <si>
    <t>山形ＴＦＣ</t>
  </si>
  <si>
    <t>日新製薬</t>
  </si>
  <si>
    <t>村山ＡＣ</t>
  </si>
  <si>
    <t>ＪＡやまがた</t>
  </si>
  <si>
    <t>ＫＡＣ</t>
  </si>
  <si>
    <t>山形市体協</t>
    <rPh sb="0" eb="3">
      <t>ヤマガタシ</t>
    </rPh>
    <rPh sb="3" eb="4">
      <t>タイ</t>
    </rPh>
    <rPh sb="4" eb="5">
      <t>キョウ</t>
    </rPh>
    <phoneticPr fontId="9"/>
  </si>
  <si>
    <t>庄内ＡＣ</t>
  </si>
  <si>
    <t>ＳＭＡＣ</t>
  </si>
  <si>
    <t>協同薬品</t>
  </si>
  <si>
    <t>ＮＤソフト</t>
  </si>
  <si>
    <t>山形ﾐｰﾄﾗﾝﾄﾞ</t>
    <rPh sb="0" eb="2">
      <t>ヤマガタ</t>
    </rPh>
    <phoneticPr fontId="3"/>
  </si>
  <si>
    <t>Y-ACTION.TC</t>
  </si>
  <si>
    <t>鶴岡高専</t>
  </si>
  <si>
    <t>山形東高</t>
  </si>
  <si>
    <t>山形南高</t>
  </si>
  <si>
    <t>山形西高</t>
  </si>
  <si>
    <t>山形北高</t>
  </si>
  <si>
    <t>山形工高</t>
  </si>
  <si>
    <t>山形中央高</t>
  </si>
  <si>
    <t>山形商高</t>
  </si>
  <si>
    <t>上山明新館高</t>
  </si>
  <si>
    <t>天童高</t>
  </si>
  <si>
    <t>山辺高</t>
  </si>
  <si>
    <t>寒河江高</t>
  </si>
  <si>
    <t>寒河江工高</t>
  </si>
  <si>
    <t>谷地高</t>
  </si>
  <si>
    <t>東桜学館高</t>
    <rPh sb="0" eb="2">
      <t>ヒガシサクラ</t>
    </rPh>
    <rPh sb="2" eb="4">
      <t>ガッカン</t>
    </rPh>
    <rPh sb="4" eb="5">
      <t>ダカ</t>
    </rPh>
    <phoneticPr fontId="3"/>
  </si>
  <si>
    <t>村山産高</t>
  </si>
  <si>
    <t>北村山高</t>
  </si>
  <si>
    <t>新庄北高</t>
  </si>
  <si>
    <t>新庄南高</t>
  </si>
  <si>
    <t>神室産高</t>
  </si>
  <si>
    <t>神室高真室川</t>
    <rPh sb="0" eb="2">
      <t>カムロ</t>
    </rPh>
    <rPh sb="2" eb="3">
      <t>コウ</t>
    </rPh>
    <phoneticPr fontId="3"/>
  </si>
  <si>
    <t>米沢興譲館高</t>
  </si>
  <si>
    <t>米沢東高</t>
  </si>
  <si>
    <t>米沢工高</t>
  </si>
  <si>
    <t>米沢商高</t>
  </si>
  <si>
    <t>置賜農高</t>
  </si>
  <si>
    <t>高畠高</t>
  </si>
  <si>
    <t>南陽高</t>
  </si>
  <si>
    <t>長井高</t>
  </si>
  <si>
    <t>長井工高</t>
  </si>
  <si>
    <t>荒砥高</t>
  </si>
  <si>
    <t>小国高</t>
  </si>
  <si>
    <t>鶴岡南高</t>
  </si>
  <si>
    <t>鶴岡北高</t>
  </si>
  <si>
    <t>鶴岡工高</t>
  </si>
  <si>
    <t>鶴岡中央高</t>
  </si>
  <si>
    <t>庄内総合高</t>
  </si>
  <si>
    <t>加茂水産高</t>
  </si>
  <si>
    <t>酒田東高</t>
  </si>
  <si>
    <t>酒田西高</t>
  </si>
  <si>
    <t>酒田光陵高</t>
  </si>
  <si>
    <t>遊佐高</t>
  </si>
  <si>
    <t>山形聾高</t>
  </si>
  <si>
    <t>山形城北高</t>
  </si>
  <si>
    <t>山形学院高</t>
  </si>
  <si>
    <t>日大山形高</t>
  </si>
  <si>
    <t>山形明正高</t>
  </si>
  <si>
    <t>創学館高</t>
    <rPh sb="0" eb="3">
      <t>ソウガッカン</t>
    </rPh>
    <phoneticPr fontId="10"/>
  </si>
  <si>
    <t>山本学園高</t>
  </si>
  <si>
    <t>東海大山形高</t>
  </si>
  <si>
    <t>新庄東高</t>
  </si>
  <si>
    <t>九里学園高</t>
  </si>
  <si>
    <t>米沢中央高</t>
  </si>
  <si>
    <t>鶴岡東高</t>
  </si>
  <si>
    <t>天真学園高</t>
  </si>
  <si>
    <t>酒田南高</t>
  </si>
  <si>
    <t>霞城ⅠⅡⅢ</t>
  </si>
  <si>
    <t>霞城学園高IV</t>
    <rPh sb="2" eb="4">
      <t>ガクエン</t>
    </rPh>
    <rPh sb="4" eb="5">
      <t>コウ</t>
    </rPh>
    <phoneticPr fontId="9"/>
  </si>
  <si>
    <t>新庄北高定</t>
    <rPh sb="0" eb="2">
      <t>シンジョウ</t>
    </rPh>
    <rPh sb="2" eb="3">
      <t>キタ</t>
    </rPh>
    <rPh sb="4" eb="5">
      <t>サダム</t>
    </rPh>
    <phoneticPr fontId="9"/>
  </si>
  <si>
    <t>米沢工高定</t>
    <rPh sb="0" eb="2">
      <t>ヨネザワ</t>
    </rPh>
    <rPh sb="3" eb="4">
      <t>コウ</t>
    </rPh>
    <phoneticPr fontId="9"/>
  </si>
  <si>
    <t>鶴岡南高通</t>
    <rPh sb="0" eb="2">
      <t>ツルオカ</t>
    </rPh>
    <rPh sb="2" eb="3">
      <t>ミナミ</t>
    </rPh>
    <rPh sb="3" eb="4">
      <t>コウ</t>
    </rPh>
    <rPh sb="4" eb="5">
      <t>ツウ</t>
    </rPh>
    <phoneticPr fontId="9"/>
  </si>
  <si>
    <t>酒田西高定</t>
    <rPh sb="1" eb="2">
      <t>タ</t>
    </rPh>
    <rPh sb="3" eb="4">
      <t>コウ</t>
    </rPh>
    <phoneticPr fontId="9"/>
  </si>
  <si>
    <t>山形一中</t>
  </si>
  <si>
    <t>山形二中</t>
  </si>
  <si>
    <t>山形三中</t>
  </si>
  <si>
    <t>山形四中</t>
  </si>
  <si>
    <t>山形五中</t>
  </si>
  <si>
    <t>山形六中</t>
  </si>
  <si>
    <t>山形七中</t>
  </si>
  <si>
    <t>山形八中</t>
    <rPh sb="0" eb="2">
      <t>ヤマガタ</t>
    </rPh>
    <rPh sb="2" eb="3">
      <t>ハチ</t>
    </rPh>
    <rPh sb="3" eb="4">
      <t>チュウ</t>
    </rPh>
    <phoneticPr fontId="3"/>
  </si>
  <si>
    <t>山形九中</t>
  </si>
  <si>
    <t>山形十中</t>
  </si>
  <si>
    <t>金井中</t>
  </si>
  <si>
    <t>高楯中</t>
  </si>
  <si>
    <t>山寺中</t>
  </si>
  <si>
    <t>蔵王一中</t>
  </si>
  <si>
    <t>蔵王二中</t>
  </si>
  <si>
    <t>山形大附中</t>
  </si>
  <si>
    <t>山形聾中</t>
  </si>
  <si>
    <t>上山南中</t>
  </si>
  <si>
    <t>上山北中</t>
  </si>
  <si>
    <t>宮川中</t>
  </si>
  <si>
    <t>天童一中</t>
    <rPh sb="2" eb="3">
      <t>イチ</t>
    </rPh>
    <phoneticPr fontId="3"/>
  </si>
  <si>
    <t>天童二中</t>
  </si>
  <si>
    <t>天童三中</t>
  </si>
  <si>
    <t>天童四中</t>
  </si>
  <si>
    <t>山辺中</t>
  </si>
  <si>
    <t>作谷沢中</t>
    <rPh sb="0" eb="1">
      <t>サク</t>
    </rPh>
    <rPh sb="1" eb="2">
      <t>タニ</t>
    </rPh>
    <rPh sb="2" eb="3">
      <t>サワ</t>
    </rPh>
    <rPh sb="3" eb="4">
      <t>チュウ</t>
    </rPh>
    <phoneticPr fontId="3"/>
  </si>
  <si>
    <t>中山中</t>
  </si>
  <si>
    <t>陵東中</t>
  </si>
  <si>
    <t>陵南中</t>
  </si>
  <si>
    <t>陵西中</t>
  </si>
  <si>
    <t>河北中</t>
  </si>
  <si>
    <t>西川中</t>
  </si>
  <si>
    <t>町立朝日中</t>
    <rPh sb="0" eb="2">
      <t>チョウリツ</t>
    </rPh>
    <rPh sb="2" eb="4">
      <t>アサヒ</t>
    </rPh>
    <rPh sb="4" eb="5">
      <t>チュウ</t>
    </rPh>
    <phoneticPr fontId="3"/>
  </si>
  <si>
    <t>大江中</t>
  </si>
  <si>
    <t>楯岡中</t>
  </si>
  <si>
    <t>葉山中</t>
  </si>
  <si>
    <t>東根一中</t>
  </si>
  <si>
    <t>東根二中</t>
  </si>
  <si>
    <t>東根三中</t>
    <rPh sb="0" eb="2">
      <t>ヒガシネ</t>
    </rPh>
    <rPh sb="2" eb="3">
      <t>サン</t>
    </rPh>
    <rPh sb="3" eb="4">
      <t>チュウ</t>
    </rPh>
    <phoneticPr fontId="3"/>
  </si>
  <si>
    <t>大富中</t>
  </si>
  <si>
    <t>神町中</t>
  </si>
  <si>
    <t>福原中</t>
  </si>
  <si>
    <t>尾花沢中</t>
  </si>
  <si>
    <t>玉野中</t>
  </si>
  <si>
    <t>大石田中</t>
  </si>
  <si>
    <t>新庄中</t>
  </si>
  <si>
    <t>明倫中</t>
    <rPh sb="0" eb="2">
      <t>メイリン</t>
    </rPh>
    <phoneticPr fontId="9"/>
  </si>
  <si>
    <t>日新中</t>
    <rPh sb="2" eb="3">
      <t>チュウ</t>
    </rPh>
    <phoneticPr fontId="3"/>
  </si>
  <si>
    <t>萩野学園</t>
    <rPh sb="2" eb="4">
      <t>ガクエン</t>
    </rPh>
    <phoneticPr fontId="3"/>
  </si>
  <si>
    <t>八向中</t>
    <rPh sb="2" eb="3">
      <t>チュウ</t>
    </rPh>
    <phoneticPr fontId="3"/>
  </si>
  <si>
    <t>金山中</t>
    <rPh sb="0" eb="2">
      <t>カネヤマ</t>
    </rPh>
    <rPh sb="2" eb="3">
      <t>チュウ</t>
    </rPh>
    <phoneticPr fontId="3"/>
  </si>
  <si>
    <t>最上中</t>
  </si>
  <si>
    <t>舟形中</t>
  </si>
  <si>
    <t>真室川中</t>
  </si>
  <si>
    <t>大蔵中</t>
    <rPh sb="0" eb="2">
      <t>オオクラ</t>
    </rPh>
    <rPh sb="2" eb="3">
      <t>チュウ</t>
    </rPh>
    <phoneticPr fontId="3"/>
  </si>
  <si>
    <t>鮭川中</t>
    <rPh sb="0" eb="1">
      <t>サケ</t>
    </rPh>
    <rPh sb="1" eb="2">
      <t>カワ</t>
    </rPh>
    <rPh sb="2" eb="3">
      <t>チュウ</t>
    </rPh>
    <phoneticPr fontId="3"/>
  </si>
  <si>
    <t>戸沢中</t>
    <rPh sb="0" eb="2">
      <t>トザワ</t>
    </rPh>
    <rPh sb="2" eb="3">
      <t>チュウ</t>
    </rPh>
    <phoneticPr fontId="3"/>
  </si>
  <si>
    <t>米沢一中</t>
  </si>
  <si>
    <t>米沢二中</t>
  </si>
  <si>
    <t>米沢三中</t>
  </si>
  <si>
    <t>米沢四中</t>
  </si>
  <si>
    <t>米沢五中</t>
  </si>
  <si>
    <t>米沢六中</t>
  </si>
  <si>
    <t>米沢七中</t>
    <rPh sb="0" eb="2">
      <t>ヨネザワ</t>
    </rPh>
    <rPh sb="2" eb="3">
      <t>ナナ</t>
    </rPh>
    <rPh sb="3" eb="4">
      <t>チュウ</t>
    </rPh>
    <phoneticPr fontId="9"/>
  </si>
  <si>
    <t>南原中</t>
  </si>
  <si>
    <t>赤湯中</t>
  </si>
  <si>
    <t>宮内中</t>
  </si>
  <si>
    <t>沖郷中</t>
    <rPh sb="0" eb="1">
      <t>オキ</t>
    </rPh>
    <rPh sb="1" eb="2">
      <t>ゴウ</t>
    </rPh>
    <rPh sb="2" eb="3">
      <t>チュウ</t>
    </rPh>
    <phoneticPr fontId="3"/>
  </si>
  <si>
    <t>高畠中</t>
  </si>
  <si>
    <t>川西中</t>
  </si>
  <si>
    <t>長井南中</t>
  </si>
  <si>
    <t>長井北中</t>
  </si>
  <si>
    <t>叶水中</t>
  </si>
  <si>
    <t>小国中</t>
  </si>
  <si>
    <t>白鷹中</t>
  </si>
  <si>
    <t>飯豊中</t>
  </si>
  <si>
    <t>鶴岡一中</t>
  </si>
  <si>
    <t>鶴岡二中</t>
  </si>
  <si>
    <t>鶴岡三中</t>
  </si>
  <si>
    <t>鶴岡四中</t>
  </si>
  <si>
    <t>鶴岡五中</t>
  </si>
  <si>
    <t>豊浦中</t>
  </si>
  <si>
    <t>藤島中</t>
  </si>
  <si>
    <t>羽黒中</t>
  </si>
  <si>
    <t>櫛引中</t>
  </si>
  <si>
    <t>朝日中</t>
  </si>
  <si>
    <t>温海中</t>
  </si>
  <si>
    <t>三川中</t>
  </si>
  <si>
    <t>立川中</t>
  </si>
  <si>
    <t>余目中</t>
  </si>
  <si>
    <t>酒田一中</t>
  </si>
  <si>
    <t>酒田二中</t>
  </si>
  <si>
    <t>酒田三中</t>
  </si>
  <si>
    <t>酒田四中</t>
  </si>
  <si>
    <t>酒田六中</t>
  </si>
  <si>
    <t>飛島中</t>
  </si>
  <si>
    <t>鳥海八幡中</t>
  </si>
  <si>
    <t>東部中</t>
  </si>
  <si>
    <t>遊佐中</t>
  </si>
  <si>
    <t>山形酒田特支中</t>
  </si>
  <si>
    <t>北海道大</t>
  </si>
  <si>
    <t>北海道教育大</t>
  </si>
  <si>
    <t>岩手大</t>
  </si>
  <si>
    <t>東北大</t>
  </si>
  <si>
    <t>秋田大</t>
  </si>
  <si>
    <t>山形大</t>
  </si>
  <si>
    <t>福島大</t>
  </si>
  <si>
    <t>筑波大</t>
  </si>
  <si>
    <t>埼玉大</t>
  </si>
  <si>
    <t>千葉大</t>
  </si>
  <si>
    <t>東京大</t>
  </si>
  <si>
    <t>東京学芸大</t>
  </si>
  <si>
    <t>東京農工大</t>
  </si>
  <si>
    <t>横浜国立大</t>
  </si>
  <si>
    <t>新潟大</t>
  </si>
  <si>
    <t>福島県立医科大</t>
    <rPh sb="3" eb="4">
      <t>リツ</t>
    </rPh>
    <rPh sb="4" eb="6">
      <t>イカ</t>
    </rPh>
    <phoneticPr fontId="3"/>
  </si>
  <si>
    <t>高崎経済大</t>
  </si>
  <si>
    <t>釧路公立大</t>
  </si>
  <si>
    <t>仙台大</t>
  </si>
  <si>
    <t>東北学院大</t>
    <rPh sb="2" eb="4">
      <t>ガクイン</t>
    </rPh>
    <rPh sb="4" eb="5">
      <t>ダイ</t>
    </rPh>
    <phoneticPr fontId="3"/>
  </si>
  <si>
    <t>東北福祉大</t>
    <rPh sb="2" eb="4">
      <t>フクシ</t>
    </rPh>
    <rPh sb="4" eb="5">
      <t>ダイ</t>
    </rPh>
    <phoneticPr fontId="3"/>
  </si>
  <si>
    <t>上武大</t>
  </si>
  <si>
    <t>東京国際大</t>
  </si>
  <si>
    <t>城西大</t>
  </si>
  <si>
    <t>中央学院大</t>
  </si>
  <si>
    <t>青山学院大</t>
  </si>
  <si>
    <t>桜美林大</t>
  </si>
  <si>
    <t>慶應義塾大</t>
  </si>
  <si>
    <t>國學院大</t>
  </si>
  <si>
    <t>国士舘大</t>
  </si>
  <si>
    <t>順天堂大</t>
  </si>
  <si>
    <t>成蹊大</t>
  </si>
  <si>
    <t>創価大</t>
  </si>
  <si>
    <t>大東文化大</t>
  </si>
  <si>
    <t>玉川大</t>
  </si>
  <si>
    <t>東海大</t>
  </si>
  <si>
    <t>東京経済大</t>
  </si>
  <si>
    <t>東京女子体育大</t>
  </si>
  <si>
    <t>東京農業大</t>
  </si>
  <si>
    <t>東京薬科大</t>
  </si>
  <si>
    <t>東洋大</t>
  </si>
  <si>
    <t>日本大</t>
  </si>
  <si>
    <t>日本女子体育大</t>
  </si>
  <si>
    <t>日本体育大</t>
  </si>
  <si>
    <t>法政大</t>
  </si>
  <si>
    <t>山梨学院大</t>
  </si>
  <si>
    <t>至学館大</t>
  </si>
  <si>
    <t>八戸学院大</t>
    <rPh sb="2" eb="4">
      <t>ガクイン</t>
    </rPh>
    <rPh sb="4" eb="5">
      <t>ダイ</t>
    </rPh>
    <phoneticPr fontId="3"/>
  </si>
  <si>
    <t>国際武道大</t>
  </si>
  <si>
    <t>白鴎大</t>
    <rPh sb="0" eb="2">
      <t>ハクオウ</t>
    </rPh>
    <rPh sb="2" eb="3">
      <t>ダイ</t>
    </rPh>
    <phoneticPr fontId="3"/>
  </si>
  <si>
    <t>駿河台大</t>
  </si>
  <si>
    <t>帝京平成大</t>
  </si>
  <si>
    <t>城西国際大</t>
  </si>
  <si>
    <t>平成国際大</t>
  </si>
  <si>
    <t>東北文化学園大</t>
    <rPh sb="2" eb="4">
      <t>ブンカ</t>
    </rPh>
    <rPh sb="4" eb="6">
      <t>ガクエン</t>
    </rPh>
    <phoneticPr fontId="3"/>
  </si>
  <si>
    <t>新潟医療福祉大</t>
  </si>
  <si>
    <t>武蔵野学院大</t>
  </si>
  <si>
    <t>米沢女子短大</t>
    <rPh sb="2" eb="4">
      <t>ジョシ</t>
    </rPh>
    <phoneticPr fontId="3"/>
  </si>
  <si>
    <t>所属・学校名</t>
    <rPh sb="0" eb="2">
      <t>ショゾク</t>
    </rPh>
    <rPh sb="3" eb="5">
      <t>ガッコウ</t>
    </rPh>
    <rPh sb="5" eb="6">
      <t>メイ</t>
    </rPh>
    <phoneticPr fontId="3"/>
  </si>
  <si>
    <t>所属電話番号</t>
    <rPh sb="0" eb="2">
      <t>ショゾク</t>
    </rPh>
    <rPh sb="2" eb="4">
      <t>デンワ</t>
    </rPh>
    <rPh sb="4" eb="6">
      <t>バンゴウ</t>
    </rPh>
    <phoneticPr fontId="3"/>
  </si>
  <si>
    <t>連絡用
e-mailアドレス</t>
    <phoneticPr fontId="3"/>
  </si>
  <si>
    <t>問合先電話番号
(携帯電話等)</t>
    <rPh sb="0" eb="2">
      <t>トイアワ</t>
    </rPh>
    <rPh sb="2" eb="3">
      <t>サキ</t>
    </rPh>
    <rPh sb="3" eb="5">
      <t>デンワ</t>
    </rPh>
    <rPh sb="5" eb="7">
      <t>バンゴウ</t>
    </rPh>
    <rPh sb="9" eb="11">
      <t>ケイタイ</t>
    </rPh>
    <rPh sb="11" eb="13">
      <t>デンワ</t>
    </rPh>
    <rPh sb="13" eb="14">
      <t>トウ</t>
    </rPh>
    <phoneticPr fontId="3"/>
  </si>
  <si>
    <t>登録番号</t>
    <rPh sb="0" eb="2">
      <t>トウロク</t>
    </rPh>
    <rPh sb="2" eb="4">
      <t>バンゴウ</t>
    </rPh>
    <phoneticPr fontId="3"/>
  </si>
  <si>
    <t>学年</t>
    <rPh sb="0" eb="2">
      <t>ガクネン</t>
    </rPh>
    <phoneticPr fontId="3"/>
  </si>
  <si>
    <t>性別</t>
    <rPh sb="0" eb="2">
      <t>セイベツ</t>
    </rPh>
    <phoneticPr fontId="3"/>
  </si>
  <si>
    <t>種　目（個人種目）</t>
    <rPh sb="0" eb="1">
      <t>タネ</t>
    </rPh>
    <rPh sb="2" eb="3">
      <t>メ</t>
    </rPh>
    <rPh sb="4" eb="6">
      <t>コジン</t>
    </rPh>
    <rPh sb="6" eb="8">
      <t>シュモク</t>
    </rPh>
    <phoneticPr fontId="3"/>
  </si>
  <si>
    <t>公認最高記録</t>
    <rPh sb="0" eb="2">
      <t>コウニン</t>
    </rPh>
    <rPh sb="2" eb="4">
      <t>サイコウ</t>
    </rPh>
    <rPh sb="4" eb="6">
      <t>キロク</t>
    </rPh>
    <phoneticPr fontId="3"/>
  </si>
  <si>
    <t>備考</t>
    <rPh sb="0" eb="2">
      <t>ビコウ</t>
    </rPh>
    <phoneticPr fontId="3"/>
  </si>
  <si>
    <t>漢字・ほか</t>
    <rPh sb="0" eb="2">
      <t>カンジ</t>
    </rPh>
    <phoneticPr fontId="3"/>
  </si>
  <si>
    <t>ﾌﾘｶﾞﾅ</t>
    <phoneticPr fontId="3"/>
  </si>
  <si>
    <t>分</t>
  </si>
  <si>
    <t>秒</t>
  </si>
  <si>
    <t>申込責任者</t>
    <rPh sb="0" eb="2">
      <t>モウシコミ</t>
    </rPh>
    <rPh sb="2" eb="5">
      <t>セキニンシャ</t>
    </rPh>
    <phoneticPr fontId="3"/>
  </si>
  <si>
    <t>印</t>
    <rPh sb="0" eb="1">
      <t>イン</t>
    </rPh>
    <phoneticPr fontId="3"/>
  </si>
  <si>
    <t>健康証明書・出場認知書</t>
    <rPh sb="0" eb="2">
      <t>ケンコウ</t>
    </rPh>
    <rPh sb="2" eb="4">
      <t>ショウメイ</t>
    </rPh>
    <rPh sb="4" eb="5">
      <t>ショ</t>
    </rPh>
    <rPh sb="6" eb="8">
      <t>シュツジョウ</t>
    </rPh>
    <rPh sb="8" eb="10">
      <t>ニンチ</t>
    </rPh>
    <rPh sb="10" eb="11">
      <t>ショ</t>
    </rPh>
    <phoneticPr fontId="3"/>
  </si>
  <si>
    <t>上記の者は健康であるので、出場することを認める</t>
    <rPh sb="0" eb="2">
      <t>ジョウキ</t>
    </rPh>
    <rPh sb="3" eb="4">
      <t>モノ</t>
    </rPh>
    <rPh sb="5" eb="7">
      <t>ケンコウ</t>
    </rPh>
    <rPh sb="13" eb="15">
      <t>シュツジョウ</t>
    </rPh>
    <rPh sb="20" eb="21">
      <t>ミト</t>
    </rPh>
    <phoneticPr fontId="3"/>
  </si>
  <si>
    <t>校 長</t>
    <rPh sb="0" eb="1">
      <t>コウ</t>
    </rPh>
    <rPh sb="2" eb="3">
      <t>チョウ</t>
    </rPh>
    <phoneticPr fontId="3"/>
  </si>
  <si>
    <t>男</t>
    <rPh sb="0" eb="1">
      <t>オトコ</t>
    </rPh>
    <phoneticPr fontId="3"/>
  </si>
  <si>
    <t>所属略称</t>
    <rPh sb="0" eb="2">
      <t>ショゾク</t>
    </rPh>
    <rPh sb="2" eb="4">
      <t>リャクショウ</t>
    </rPh>
    <phoneticPr fontId="3"/>
  </si>
  <si>
    <t>区分</t>
    <rPh sb="0" eb="2">
      <t>クブン</t>
    </rPh>
    <phoneticPr fontId="3"/>
  </si>
  <si>
    <t>MC</t>
    <phoneticPr fontId="3"/>
  </si>
  <si>
    <t>女</t>
    <rPh sb="0" eb="1">
      <t>オンナ</t>
    </rPh>
    <phoneticPr fontId="3"/>
  </si>
  <si>
    <t>DB</t>
    <phoneticPr fontId="3"/>
  </si>
  <si>
    <t>種目(申込)</t>
    <rPh sb="0" eb="2">
      <t>シュモク</t>
    </rPh>
    <rPh sb="3" eb="5">
      <t>モウシコ</t>
    </rPh>
    <phoneticPr fontId="3"/>
  </si>
  <si>
    <t>種目番号</t>
    <rPh sb="0" eb="2">
      <t>シュモク</t>
    </rPh>
    <rPh sb="2" eb="4">
      <t>バンゴウ</t>
    </rPh>
    <phoneticPr fontId="3"/>
  </si>
  <si>
    <t>種目略称</t>
    <rPh sb="0" eb="2">
      <t>シュモク</t>
    </rPh>
    <rPh sb="2" eb="4">
      <t>リャクショウ</t>
    </rPh>
    <phoneticPr fontId="3"/>
  </si>
  <si>
    <t>種目code</t>
    <rPh sb="0" eb="2">
      <t>シュモク</t>
    </rPh>
    <phoneticPr fontId="3"/>
  </si>
  <si>
    <t>記録</t>
    <rPh sb="0" eb="2">
      <t>キロク</t>
    </rPh>
    <phoneticPr fontId="3"/>
  </si>
  <si>
    <t>S1</t>
    <phoneticPr fontId="3"/>
  </si>
  <si>
    <t>ZK</t>
    <phoneticPr fontId="3"/>
  </si>
  <si>
    <t>N1</t>
    <phoneticPr fontId="3"/>
  </si>
  <si>
    <t>N2</t>
    <phoneticPr fontId="3"/>
  </si>
  <si>
    <t>KC</t>
    <phoneticPr fontId="3"/>
  </si>
  <si>
    <t>SX</t>
    <phoneticPr fontId="3"/>
  </si>
  <si>
    <t>X1</t>
    <phoneticPr fontId="3"/>
  </si>
  <si>
    <t>所属</t>
    <rPh sb="0" eb="2">
      <t>ショゾク</t>
    </rPh>
    <phoneticPr fontId="3"/>
  </si>
  <si>
    <t>登録県</t>
    <rPh sb="0" eb="2">
      <t>トウロク</t>
    </rPh>
    <rPh sb="2" eb="3">
      <t>ケン</t>
    </rPh>
    <phoneticPr fontId="3"/>
  </si>
  <si>
    <t>氏名加工</t>
    <rPh sb="0" eb="2">
      <t>シメイ</t>
    </rPh>
    <rPh sb="2" eb="4">
      <t>カコウ</t>
    </rPh>
    <phoneticPr fontId="3"/>
  </si>
  <si>
    <t>山形</t>
  </si>
  <si>
    <t>区分性別</t>
    <rPh sb="0" eb="2">
      <t>クブン</t>
    </rPh>
    <rPh sb="2" eb="4">
      <t>セイベツ</t>
    </rPh>
    <phoneticPr fontId="3"/>
  </si>
  <si>
    <t>一般</t>
    <rPh sb="0" eb="2">
      <t>イッパン</t>
    </rPh>
    <phoneticPr fontId="3"/>
  </si>
  <si>
    <t>北海道</t>
  </si>
  <si>
    <t>01</t>
    <phoneticPr fontId="3"/>
  </si>
  <si>
    <t>一般男</t>
    <rPh sb="0" eb="2">
      <t>イッパン</t>
    </rPh>
    <rPh sb="2" eb="3">
      <t>オトコ</t>
    </rPh>
    <phoneticPr fontId="3"/>
  </si>
  <si>
    <t>大学</t>
    <rPh sb="0" eb="2">
      <t>ダイガク</t>
    </rPh>
    <phoneticPr fontId="3"/>
  </si>
  <si>
    <t>青森</t>
  </si>
  <si>
    <t>02</t>
  </si>
  <si>
    <t>大学男</t>
    <rPh sb="0" eb="2">
      <t>ダイガク</t>
    </rPh>
    <rPh sb="2" eb="3">
      <t>オトコ</t>
    </rPh>
    <phoneticPr fontId="3"/>
  </si>
  <si>
    <t>高校</t>
    <rPh sb="0" eb="2">
      <t>コウコウ</t>
    </rPh>
    <phoneticPr fontId="3"/>
  </si>
  <si>
    <t>岩手</t>
  </si>
  <si>
    <t>03</t>
  </si>
  <si>
    <t>高校男</t>
    <rPh sb="0" eb="2">
      <t>コウコウ</t>
    </rPh>
    <rPh sb="2" eb="3">
      <t>オトコ</t>
    </rPh>
    <phoneticPr fontId="3"/>
  </si>
  <si>
    <t>中学</t>
    <rPh sb="0" eb="2">
      <t>チュウガク</t>
    </rPh>
    <phoneticPr fontId="3"/>
  </si>
  <si>
    <t>宮城</t>
  </si>
  <si>
    <t>04</t>
  </si>
  <si>
    <t>中学男</t>
    <rPh sb="0" eb="2">
      <t>チュウガク</t>
    </rPh>
    <rPh sb="2" eb="3">
      <t>オトコ</t>
    </rPh>
    <phoneticPr fontId="3"/>
  </si>
  <si>
    <t>小学</t>
    <rPh sb="0" eb="2">
      <t>ショウガク</t>
    </rPh>
    <phoneticPr fontId="3"/>
  </si>
  <si>
    <t>秋田</t>
  </si>
  <si>
    <t>05</t>
  </si>
  <si>
    <t>小学男</t>
    <rPh sb="0" eb="2">
      <t>ショウガク</t>
    </rPh>
    <rPh sb="2" eb="3">
      <t>オトコ</t>
    </rPh>
    <phoneticPr fontId="3"/>
  </si>
  <si>
    <t>06</t>
  </si>
  <si>
    <t>一般女</t>
    <rPh sb="0" eb="2">
      <t>イッパン</t>
    </rPh>
    <rPh sb="2" eb="3">
      <t>オンナ</t>
    </rPh>
    <phoneticPr fontId="3"/>
  </si>
  <si>
    <t>福島</t>
  </si>
  <si>
    <t>07</t>
  </si>
  <si>
    <t>M1</t>
    <phoneticPr fontId="3"/>
  </si>
  <si>
    <t>大学女</t>
    <rPh sb="0" eb="2">
      <t>ダイガク</t>
    </rPh>
    <rPh sb="2" eb="3">
      <t>オンナ</t>
    </rPh>
    <phoneticPr fontId="3"/>
  </si>
  <si>
    <t>茨城</t>
  </si>
  <si>
    <t>08</t>
  </si>
  <si>
    <t>M2</t>
    <phoneticPr fontId="3"/>
  </si>
  <si>
    <t>高校女</t>
    <rPh sb="0" eb="2">
      <t>コウコウ</t>
    </rPh>
    <rPh sb="2" eb="3">
      <t>オンナ</t>
    </rPh>
    <phoneticPr fontId="3"/>
  </si>
  <si>
    <t>栃木</t>
  </si>
  <si>
    <t>09</t>
  </si>
  <si>
    <t>D1</t>
    <phoneticPr fontId="3"/>
  </si>
  <si>
    <t>中学女</t>
    <rPh sb="0" eb="2">
      <t>チュウガク</t>
    </rPh>
    <rPh sb="2" eb="3">
      <t>オンナ</t>
    </rPh>
    <phoneticPr fontId="3"/>
  </si>
  <si>
    <t>群馬</t>
  </si>
  <si>
    <t>D2</t>
    <phoneticPr fontId="3"/>
  </si>
  <si>
    <t>小学女</t>
    <rPh sb="0" eb="2">
      <t>ショウガク</t>
    </rPh>
    <rPh sb="2" eb="3">
      <t>オンナ</t>
    </rPh>
    <phoneticPr fontId="3"/>
  </si>
  <si>
    <t>埼玉</t>
  </si>
  <si>
    <t>D3</t>
    <phoneticPr fontId="3"/>
  </si>
  <si>
    <t>千葉</t>
  </si>
  <si>
    <t>H1</t>
    <phoneticPr fontId="3"/>
  </si>
  <si>
    <t>東京</t>
  </si>
  <si>
    <t>H2</t>
    <phoneticPr fontId="3"/>
  </si>
  <si>
    <t>神奈川</t>
  </si>
  <si>
    <t>H3</t>
    <phoneticPr fontId="3"/>
  </si>
  <si>
    <t>新潟</t>
  </si>
  <si>
    <t>J1</t>
    <phoneticPr fontId="3"/>
  </si>
  <si>
    <t>富山</t>
  </si>
  <si>
    <t>J2</t>
    <phoneticPr fontId="3"/>
  </si>
  <si>
    <t>石川</t>
  </si>
  <si>
    <t>J3</t>
    <phoneticPr fontId="3"/>
  </si>
  <si>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</si>
  <si>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</si>
  <si>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</si>
  <si>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</si>
  <si>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</si>
  <si>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</si>
  <si>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</si>
  <si>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</si>
  <si>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</si>
  <si>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</si>
  <si>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</si>
  <si>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</si>
  <si>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</si>
  <si>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</si>
  <si>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</si>
  <si>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</si>
  <si>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</si>
  <si>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</si>
  <si>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</si>
  <si>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</si>
  <si>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</si>
  <si>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</si>
  <si>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</si>
  <si>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</si>
  <si>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</si>
  <si>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</si>
  <si>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</si>
  <si>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</si>
  <si>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</si>
  <si>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</si>
  <si>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学連</t>
  </si>
  <si>
    <t>男子 100m</t>
  </si>
  <si>
    <t>女子 100m</t>
  </si>
  <si>
    <t>男子 200m</t>
  </si>
  <si>
    <t>女子 200m</t>
  </si>
  <si>
    <t>男子 400m</t>
  </si>
  <si>
    <t>女子 400m</t>
  </si>
  <si>
    <t>男子 800m</t>
  </si>
  <si>
    <t>女子 800m</t>
  </si>
  <si>
    <t>男子 1500m</t>
  </si>
  <si>
    <t>女子 1500m</t>
  </si>
  <si>
    <t>男子 5000m</t>
  </si>
  <si>
    <t>男子 10000m</t>
  </si>
  <si>
    <t>女子 5000m</t>
  </si>
  <si>
    <t>男子 110mH(1.067m)</t>
  </si>
  <si>
    <t>女子 100mH(0.838m)</t>
  </si>
  <si>
    <t>女子 400mH</t>
  </si>
  <si>
    <t>男子 3000mSC</t>
  </si>
  <si>
    <t>女子 3000mSC</t>
  </si>
  <si>
    <t>男子 5000mW</t>
  </si>
  <si>
    <t>女子 5000mW</t>
  </si>
  <si>
    <t>男子 走高跳</t>
  </si>
  <si>
    <t>女子 走高跳</t>
  </si>
  <si>
    <t>男子 棒高跳</t>
  </si>
  <si>
    <t>女子 棒高跳</t>
  </si>
  <si>
    <t>男子 走幅跳</t>
  </si>
  <si>
    <t>女子 走幅跳</t>
  </si>
  <si>
    <t>男子 三段跳</t>
  </si>
  <si>
    <t>女子 三段跳</t>
  </si>
  <si>
    <t>男子 砲丸投(7.260kg)</t>
  </si>
  <si>
    <t>女子 砲丸投(4.0kg)</t>
  </si>
  <si>
    <t>女子 円盤投(1.0kg)</t>
  </si>
  <si>
    <t>男子 円盤投(2.0kg)</t>
  </si>
  <si>
    <t>女子 ﾊﾝﾏｰ投(4.0kg)</t>
  </si>
  <si>
    <t>女子 やり投</t>
  </si>
  <si>
    <t>男子 ﾊﾝﾏｰ投(7.260kg)</t>
  </si>
  <si>
    <t>男子 やり投</t>
  </si>
  <si>
    <t>ﾅﾝﾖｳﾋｶﾞｼｵｷﾀﾏﾁｸﾘｸｼﾞｮｳｷｮｳｷﾞｷｮｳｶｲ</t>
  </si>
  <si>
    <t>060001</t>
  </si>
  <si>
    <t>ｼﾝｼﾞｮｳﾁｸﾘｸｼﾞｮｳｷｮｳｷﾞｷｮｳｶｲ</t>
  </si>
  <si>
    <t>060002</t>
  </si>
  <si>
    <t>ﾖﾈｻﾞﾜｼﾘｸｼﾞｮｳｷｮｳｷﾞｷｮｳｶｲ</t>
  </si>
  <si>
    <t>060004</t>
  </si>
  <si>
    <t>ｶﾐﾉﾔﾏｼﾘｸｼﾞｮｳｷｮｳｷﾞｷｮｳｶｲ</t>
  </si>
  <si>
    <t>060006</t>
  </si>
  <si>
    <t>ﾔﾏｶﾞﾀｼﾘｸｼﾞｮｳｷｮｳｷﾞｷｮｳｶｲ</t>
  </si>
  <si>
    <t>060007</t>
  </si>
  <si>
    <t>ﾂﾙｵｶｼﾘｸｼﾞｮｳｷｮｳｷﾞｷｮｳｶｲ</t>
  </si>
  <si>
    <t>060008</t>
  </si>
  <si>
    <t>ﾆｼｵｷﾀﾏﾁｸﾘｸｼﾞｮｳｷｮｳｷﾞｷｮｳｶｲ</t>
  </si>
  <si>
    <t>060012</t>
  </si>
  <si>
    <t>ﾆｼﾑﾗﾔﾏﾁｸﾘｸｼﾞｮｳｷｮｳｷﾞｷｮｳｶｲ</t>
  </si>
  <si>
    <t>060013</t>
  </si>
  <si>
    <t>ｷﾀﾑﾗﾔﾏﾁｸﾘｸｼﾞｮｳｷｮｳｷﾞｷｮｳｶｲ</t>
  </si>
  <si>
    <t>060014</t>
  </si>
  <si>
    <t>ｻｶﾀｼﾘｸｼﾞｮｳｷｮｳｷﾞｷｮｳｶｲ</t>
  </si>
  <si>
    <t>060016</t>
  </si>
  <si>
    <t>ﾃﾝﾄﾞｳｼﾘｸｼﾞｮｳｷｮｳｷﾞｷｮｳｶｲ</t>
  </si>
  <si>
    <t>060019</t>
  </si>
  <si>
    <t>ﾔﾏｶﾞﾀｼﾔｸｼｮ</t>
  </si>
  <si>
    <t>060023</t>
  </si>
  <si>
    <t>ｽﾎﾟｰﾂﾔﾏｶﾞﾀﾆｼﾞｭｳｲﾁ</t>
  </si>
  <si>
    <t>060029</t>
  </si>
  <si>
    <t>ｼﾞﾝﾏﾁｼﾞｴｲﾀｲ</t>
  </si>
  <si>
    <t>060030</t>
  </si>
  <si>
    <t>ﾀｶﾊﾀﾜｲﾝ</t>
  </si>
  <si>
    <t>060034</t>
  </si>
  <si>
    <t>NPOﾔﾏｶﾞﾀﾃｨｴﾌｼｰ</t>
  </si>
  <si>
    <t>060037</t>
  </si>
  <si>
    <t>ﾆｯｼﾝｾｲﾔｸ</t>
  </si>
  <si>
    <t>060039</t>
  </si>
  <si>
    <t>ﾑﾗﾔﾏｱｽﾚﾁｯｸｸﾗﾌﾞ</t>
  </si>
  <si>
    <t>060040</t>
  </si>
  <si>
    <t>ﾔﾏｶﾞﾀﾉｳｷﾞｮｳｷｮｳﾄﾞｳｸﾐｱｲ</t>
  </si>
  <si>
    <t>060041</t>
  </si>
  <si>
    <t>ｸﾉﾘｱｽﾘｰﾄｸﾗﾌﾞ</t>
  </si>
  <si>
    <t>060042</t>
  </si>
  <si>
    <t>ﾔﾏｶﾞﾀｼﾀｲｲｸｷｮｳｶｲ</t>
  </si>
  <si>
    <t>060046</t>
  </si>
  <si>
    <t>ｼｮｳﾅｲｴｰｼｰ</t>
  </si>
  <si>
    <t>060047</t>
  </si>
  <si>
    <t>ｽﾏｯｸ</t>
  </si>
  <si>
    <t>060048</t>
  </si>
  <si>
    <t>ｷｮｳﾄﾞｳﾔｸﾋﾝﾘｸｼﾞｮｳﾁｮｳｷｮﾘﾌﾞ</t>
  </si>
  <si>
    <t>060049</t>
  </si>
  <si>
    <t>ｴﾇﾃﾞｰｿﾌﾄｳｴｱ</t>
  </si>
  <si>
    <t>060050</t>
  </si>
  <si>
    <t>ﾔﾏｶﾞﾀﾐｰﾄﾗﾝﾄﾞ</t>
  </si>
  <si>
    <t>060051</t>
  </si>
  <si>
    <t>ﾜｲｱｸｼｮﾝﾄﾗｯｸｸﾗﾌﾞ</t>
  </si>
  <si>
    <t>060052</t>
  </si>
  <si>
    <t>ﾂﾙｵｶｺｳｾﾝ</t>
  </si>
  <si>
    <t>063091</t>
  </si>
  <si>
    <t>ﾔﾏｶﾞﾀﾋｶﾞｼｺｳｺｳ</t>
  </si>
  <si>
    <t>063101</t>
  </si>
  <si>
    <t>ﾔﾏｶﾞﾀﾐﾅﾐｺｳｺｳ</t>
  </si>
  <si>
    <t>063102</t>
  </si>
  <si>
    <t>ﾔﾏｶﾞﾀﾆｼｺｳｺｳ</t>
  </si>
  <si>
    <t>063103</t>
  </si>
  <si>
    <t>ﾔﾏｶﾞﾀｷﾀｺｳｺｳ</t>
  </si>
  <si>
    <t>063104</t>
  </si>
  <si>
    <t>ﾔﾏｶﾞﾀｺｳｷﾞｮｳｺｳｺｳ</t>
  </si>
  <si>
    <t>063105</t>
  </si>
  <si>
    <t>ﾔﾏｶﾞﾀﾁｭｳｵｳｺｳｺｳ</t>
  </si>
  <si>
    <t>063106</t>
  </si>
  <si>
    <t>ﾔﾏｶﾞﾀｼﾘﾂｼｮｳｷﾞｮｳｺｳｺｳ</t>
  </si>
  <si>
    <t>063107</t>
  </si>
  <si>
    <t>ｶﾐﾉﾔﾏﾒｲｼﾝｶﾝｺｳｺｳ</t>
  </si>
  <si>
    <t>063108</t>
  </si>
  <si>
    <t>ﾃﾝﾄﾞｳｺｳｺｳ</t>
  </si>
  <si>
    <t>063110</t>
  </si>
  <si>
    <t>ﾔﾏﾉﾍﾞｺｳｺｳ</t>
  </si>
  <si>
    <t>063111</t>
  </si>
  <si>
    <t>ｻｶﾞｴｺｳｺｳ</t>
  </si>
  <si>
    <t>063112</t>
  </si>
  <si>
    <t>ｻｶﾞｴｺｳｷﾞｮｳｺｳｺｳ</t>
  </si>
  <si>
    <t>063113</t>
  </si>
  <si>
    <t>ﾔﾁｺｳｺｳ</t>
  </si>
  <si>
    <t>063114</t>
  </si>
  <si>
    <t>ﾄｳｵｳｶﾞｯｶﾝｺｳｺｳ</t>
  </si>
  <si>
    <t>063117</t>
  </si>
  <si>
    <t>ｹﾝﾘﾂﾑﾗﾔﾏｻﾝｷﾞｮｳｺｳｺｳ</t>
  </si>
  <si>
    <t>063118</t>
  </si>
  <si>
    <t>ｷﾀﾑﾗﾔﾏｺｳｺｳ</t>
  </si>
  <si>
    <t>063119</t>
  </si>
  <si>
    <t>ｼﾝｼﾞｮｳｷﾀｺｳｺｳ</t>
  </si>
  <si>
    <t>063121</t>
  </si>
  <si>
    <t>ｼﾝｼﾞｮｳﾐﾅﾐｺｳｺｳ</t>
  </si>
  <si>
    <t>063122</t>
  </si>
  <si>
    <t>ｼﾝｼﾞｮｳｶﾑﾛｻﾝｷﾞｮｳｺｳｺｳ</t>
  </si>
  <si>
    <t>063123</t>
  </si>
  <si>
    <t>ｼﾝｼﾞｮｳｶﾑﾛｻﾝｷﾞｮｳｺｳｺｳﾏﾑﾛｶﾞﾜｺｳ</t>
  </si>
  <si>
    <t>063126</t>
  </si>
  <si>
    <t>ﾖﾈｻﾞﾜｺｳｼﾞｮｳｶﾝｺｳｺｳ</t>
  </si>
  <si>
    <t>063127</t>
  </si>
  <si>
    <t>ﾖﾈｻﾞﾜﾋｶﾞｼｺｳｺｳ</t>
  </si>
  <si>
    <t>063128</t>
  </si>
  <si>
    <t>ﾖﾈｻﾞﾜｺｳｷﾞｮｳｺｳｺｳ</t>
  </si>
  <si>
    <t>063129</t>
  </si>
  <si>
    <t>ﾖﾈｻﾞﾜｼｮｳｷﾞｮｳｺｳｺｳ</t>
  </si>
  <si>
    <t>063130</t>
  </si>
  <si>
    <t>ｵｷﾀﾏﾉｳｷﾞｮｳｺｳｺｳ</t>
  </si>
  <si>
    <t>063131</t>
  </si>
  <si>
    <t>ﾀｶﾊﾀｺｳｺｳ</t>
  </si>
  <si>
    <t>063133</t>
  </si>
  <si>
    <t>ﾅﾝﾖｳｺｳｺｳ</t>
  </si>
  <si>
    <t>063134</t>
  </si>
  <si>
    <t>ﾅｶﾞｲｺｳｺｳ</t>
  </si>
  <si>
    <t>063135</t>
  </si>
  <si>
    <t>ﾅｶﾞｲｺｳｷﾞｮｳｺｳｺｳ</t>
  </si>
  <si>
    <t>063136</t>
  </si>
  <si>
    <t>ｱﾗﾄｺｳｺｳ</t>
  </si>
  <si>
    <t>063137</t>
  </si>
  <si>
    <t>ｵｸﾞﾆｺｳｺｳ</t>
  </si>
  <si>
    <t>063138</t>
  </si>
  <si>
    <t>ﾂﾙｵｶﾐﾅﾐｺｳｺｳ</t>
  </si>
  <si>
    <t>063139</t>
  </si>
  <si>
    <t>ﾂﾙｵｶｷﾀｺｳｺｳ</t>
  </si>
  <si>
    <t>063140</t>
  </si>
  <si>
    <t>ﾂﾙｵｶｺｳｷﾞｮｳｺｳｺｳ</t>
  </si>
  <si>
    <t>063141</t>
  </si>
  <si>
    <t>ﾂﾙｵｶﾁｭｳｵｳｺｳｺｳ</t>
  </si>
  <si>
    <t>063142</t>
  </si>
  <si>
    <t>ｼｮｳﾅｲｿｳｺﾞｳｺｳｺｳ</t>
  </si>
  <si>
    <t>063144</t>
  </si>
  <si>
    <t>ｶﾓｽｲｻﾝｺｳｺｳ</t>
  </si>
  <si>
    <t>063147</t>
  </si>
  <si>
    <t>ｻｶﾀﾋｶﾞｼｺｳｺｳ</t>
  </si>
  <si>
    <t>063149</t>
  </si>
  <si>
    <t>ｻｶﾀﾆｼｺｳｺｳ</t>
  </si>
  <si>
    <t>063150</t>
  </si>
  <si>
    <t>ｻｶﾀｺｳﾘｮｳｺｳｺｳ</t>
  </si>
  <si>
    <t>063153</t>
  </si>
  <si>
    <t>ﾕｻﾞｺｳｺｳ</t>
  </si>
  <si>
    <t>063155</t>
  </si>
  <si>
    <t>ﾔﾏｶﾞﾀﾛｳｶﾞｯｺｳ</t>
  </si>
  <si>
    <t>063452</t>
  </si>
  <si>
    <t>ﾔﾏｶﾞﾀｼﾞｮｳﾎｸｺｳｺｳ</t>
  </si>
  <si>
    <t>063501</t>
  </si>
  <si>
    <t>ﾔﾏｶﾞﾀｶﾞｸｲﾝｺｳｺｳ</t>
  </si>
  <si>
    <t>063502</t>
  </si>
  <si>
    <t>ﾆﾎﾝﾀﾞｲｶﾞｸﾔﾏｶﾞﾀｺｳｺｳ</t>
  </si>
  <si>
    <t>063503</t>
  </si>
  <si>
    <t>ﾔﾏｶﾞﾀﾒｲｾｲｺｳｺｳ</t>
  </si>
  <si>
    <t>063504</t>
  </si>
  <si>
    <t>山形電波工高</t>
  </si>
  <si>
    <t>ﾔﾏｶﾞﾀﾃﾞﾝﾊﾟｺｳｷﾞｮｳｺｳｺｳ</t>
  </si>
  <si>
    <t>063505</t>
  </si>
  <si>
    <t>ﾔﾏﾓﾄｶﾞｸｴﾝｺｳｺｳ</t>
  </si>
  <si>
    <t>063506</t>
  </si>
  <si>
    <t>ﾄｳｶｲﾀﾞｲｶﾞｸﾔﾏｶﾞﾀｺｳｺｳ</t>
  </si>
  <si>
    <t>063507</t>
  </si>
  <si>
    <t>ｼﾝｼﾞｮｳﾋｶﾞｼｺｳｺｳ</t>
  </si>
  <si>
    <t>063508</t>
  </si>
  <si>
    <t>ｸﾉﾘｶﾞｸｴﾝｺｳｺｳ</t>
  </si>
  <si>
    <t>063509</t>
  </si>
  <si>
    <t>ﾖﾈｻﾞﾜﾁｭｳｵｳｺｳｺｳ</t>
  </si>
  <si>
    <t>063510</t>
  </si>
  <si>
    <t>ﾂﾙｵｶﾋｶﾞｼｺｳｺｳ</t>
  </si>
  <si>
    <t>063513</t>
  </si>
  <si>
    <t>ﾃﾝｼﾝｶﾞｸｴﾝｺｳｺｳ</t>
  </si>
  <si>
    <t>063514</t>
  </si>
  <si>
    <t>ｻｶﾀﾐﾅﾐｺｳｺｳ</t>
  </si>
  <si>
    <t>063515</t>
  </si>
  <si>
    <t>ｶｼﾞｮｳｶﾞｸｴﾝｺｳｺｳ</t>
  </si>
  <si>
    <t>064121</t>
  </si>
  <si>
    <t>ｶｼﾞｮｳｶﾞｸｴﾝﾖﾝﾌﾞｺｳｺｳ</t>
  </si>
  <si>
    <t>064122</t>
  </si>
  <si>
    <t>ｼﾝｼﾞｮｳｷﾀﾃｲｼﾞｾｲｺｳｺｳ</t>
  </si>
  <si>
    <t>064123</t>
  </si>
  <si>
    <t>ﾖﾈｻﾞﾜｺｳｷﾞｮｳﾃｲｼﾞｾｲｺｳｺｳ</t>
  </si>
  <si>
    <t>064124</t>
  </si>
  <si>
    <t>ﾂﾙｵｶﾐﾅﾐﾂｳｼﾝｾｲｺｳｺｳ</t>
  </si>
  <si>
    <t>064125</t>
  </si>
  <si>
    <t>ｻｶﾀﾆｼｺｳｺｳﾃｲｼﾞｾｲ</t>
  </si>
  <si>
    <t>ﾔﾏｶﾞﾀｼﾘﾂﾀﾞｲｲﾁ</t>
  </si>
  <si>
    <t>065201</t>
  </si>
  <si>
    <t>ﾔﾏｶﾞﾀｼﾘﾂﾀﾞｲﾆﾁｭｳｶﾞｯｺｳ</t>
  </si>
  <si>
    <t>065202</t>
  </si>
  <si>
    <t>ﾔﾏｶﾞﾀｼﾘｯﾀﾞｲｻﾝﾁｭｳｶﾞｯｺｳ</t>
  </si>
  <si>
    <t>065203</t>
  </si>
  <si>
    <t>ﾔﾏｶﾞﾀｼﾘﾂﾀﾞｲﾖﾝﾁｭｳｶﾞｯｺｳ</t>
  </si>
  <si>
    <t>065204</t>
  </si>
  <si>
    <t>ﾔﾏｶﾞﾀｼﾘﾂﾀﾞｲｺﾞﾁｭｳｶﾞｯｺｳ</t>
  </si>
  <si>
    <t>065205</t>
  </si>
  <si>
    <t>ﾔﾏｶﾞﾀｼﾘﾂﾀﾞｲﾛｸﾁｭｳｶﾞｯｺｳ</t>
  </si>
  <si>
    <t>065206</t>
  </si>
  <si>
    <t>ﾔﾏｶﾞﾀｼﾘﾂﾀﾞｲｼﾁﾁｭｳｶﾞｯｺｳ</t>
  </si>
  <si>
    <t>065207</t>
  </si>
  <si>
    <t>ﾔﾏｶﾞﾀｼﾘﾂﾀﾞｲﾊﾁﾁｭｳｶﾞｯｺｳ</t>
  </si>
  <si>
    <t>065208</t>
  </si>
  <si>
    <t>ﾔﾏｶﾞﾀｼﾘﾂﾀﾞｲｸﾁｭｳｶﾞｯｺｳ</t>
  </si>
  <si>
    <t>065209</t>
  </si>
  <si>
    <t>ﾔﾏｶﾞﾀｼﾘﾂﾀﾞｲｼﾞｭｳﾁｭｩｶﾞｯｺｳ</t>
  </si>
  <si>
    <t>065210</t>
  </si>
  <si>
    <t>ﾔﾏｶﾞﾀｼﾘﾂｶﾅｲﾁｭｳｶﾞｯｺｳ</t>
  </si>
  <si>
    <t>065211</t>
  </si>
  <si>
    <t>ﾔﾏｶﾞﾀｼﾘﾂﾀｶﾀﾞﾃﾁｭｳｶﾞｯｺｳ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</si>
  <si>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</si>
  <si>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</si>
  <si>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</si>
  <si>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</si>
  <si>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</si>
  <si>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</si>
  <si>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</si>
  <si>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ﾔﾏｶﾞﾀﾀﾞｲｶﾞｸﾌｿﾞｸﾁｭｳｶﾞｯｺｳ</t>
  </si>
  <si>
    <t>065216</t>
  </si>
  <si>
    <t>ﾔﾏｶﾞﾀｹﾝﾘﾂﾔﾏｶﾞﾀﾛｳｶﾞｯｺｳ</t>
  </si>
  <si>
    <t>065217</t>
  </si>
  <si>
    <t>ｶﾐﾉﾔﾏｼﾘﾂﾐﾅﾐﾁｭｳｶﾞｯｺｳ</t>
  </si>
  <si>
    <t>065218</t>
  </si>
  <si>
    <t>ｶﾐﾉﾔﾏｼﾘﾂｷﾀﾁｭｳｶﾞｯｺｳ</t>
  </si>
  <si>
    <t>065219</t>
  </si>
  <si>
    <t>ｶﾐﾉﾔﾏｼﾘﾂﾐﾔｶﾜﾁｭｳｶﾞｯｺｳ</t>
  </si>
  <si>
    <t>065220</t>
  </si>
  <si>
    <t>ﾃﾝﾄﾞｳｼﾘﾂﾀﾞｲｲﾁﾁｭｳｶﾞｯｺｳ</t>
  </si>
  <si>
    <t>065221</t>
  </si>
  <si>
    <t>ﾃﾝﾄﾞｳｼﾘﾂﾀﾞｲﾆﾁｭｳｶﾞｯｺｳ</t>
  </si>
  <si>
    <t>065222</t>
  </si>
  <si>
    <t>ﾃﾝﾄﾞｳｼﾘﾂﾀﾞｲｻﾝﾁｭｳｶﾞｯｺｳ</t>
  </si>
  <si>
    <t>065223</t>
  </si>
  <si>
    <t>ﾃﾝﾄﾞｳｼﾘﾂﾀﾞｲﾖﾝﾁｭｳｶﾞｯｺｳ</t>
  </si>
  <si>
    <t>065224</t>
  </si>
  <si>
    <t>ﾔﾏﾉﾍﾞﾁｮｳﾘﾂﾔﾏﾉﾍﾞﾁｭｳｶﾞｯｺｳ</t>
  </si>
  <si>
    <t>065225</t>
  </si>
  <si>
    <t>ﾔﾏﾉﾍﾞﾁｮｳﾘﾂｻｸﾔｻﾞﾜﾁｭｳｶﾞｯｺｳ</t>
  </si>
  <si>
    <t>065226</t>
  </si>
  <si>
    <t>ﾅｶﾔﾏﾁｮｳﾘﾂﾅｶﾔﾏﾁｭｳｶﾞｯｺｳ</t>
  </si>
  <si>
    <t>065227</t>
  </si>
  <si>
    <t>ｻｶﾞｴｼﾘﾂﾘｮｳﾄｳﾁｭｳｶﾞｯｺｳ</t>
  </si>
  <si>
    <t>065228</t>
  </si>
  <si>
    <t>ｻｶﾞｴｼﾘﾂﾘｮｳﾅﾝﾁｭｳｶﾞｯｺｳ</t>
  </si>
  <si>
    <t>065229</t>
  </si>
  <si>
    <t>ｻｶﾞｴｼﾘﾂﾘｮｳｾｲﾁｭｳｶﾞｯｺｳ</t>
  </si>
  <si>
    <t>065230</t>
  </si>
  <si>
    <t>ｶﾎｸﾁｮｳﾘﾂｶﾎｸﾁｭｳｶﾞｯｺｳ</t>
  </si>
  <si>
    <t>065231</t>
  </si>
  <si>
    <t>ﾆｼｶﾜﾁｮｳﾘﾂﾆｼｶﾜﾁｭｳｶﾞｯｺｳ</t>
  </si>
  <si>
    <t>065232</t>
  </si>
  <si>
    <t>ｱｻﾋﾁｮｳﾘﾂｱｻﾋﾁｭｳｶﾞｯｺｳ</t>
  </si>
  <si>
    <t>065233</t>
  </si>
  <si>
    <t>ｵｵｴﾁｮｳﾘﾂｵｵｴﾁｭｳｶﾞｯｺｳ</t>
  </si>
  <si>
    <t>065234</t>
  </si>
  <si>
    <t>ﾑﾗﾔﾏｼﾘﾂﾀﾃｵｶﾁｭｳｶﾞｯｺｳ</t>
  </si>
  <si>
    <t>065235</t>
  </si>
  <si>
    <t>ﾑﾗﾔﾏｼﾘﾂﾊﾔﾏﾁｭｳｶﾞｯｺｳ</t>
  </si>
  <si>
    <t>065236</t>
  </si>
  <si>
    <t>ﾋｶﾞｼﾈｼﾘﾂﾀﾞｲｲﾁﾁｭｳｶﾞｯｺｳ</t>
  </si>
  <si>
    <t>065237</t>
  </si>
  <si>
    <t>ﾋｶﾞｼﾈｼﾘﾂﾀﾞｲﾆﾁｭｳｶﾞｯｺｳ</t>
  </si>
  <si>
    <t>065238</t>
  </si>
  <si>
    <t>ﾋｶﾞｼﾈｼﾘﾂﾀﾞｲｻﾝﾁｭｳｶﾞｯｺｳ</t>
  </si>
  <si>
    <t>065239</t>
  </si>
  <si>
    <t>ﾋｶﾞｼﾈｼﾘﾂｵｵﾄﾐﾁｭｳｶﾞｯｺｳ</t>
  </si>
  <si>
    <t>065240</t>
  </si>
  <si>
    <t>ﾋｶﾞｼﾈｼﾘﾂｼﾞﾝﾏﾁﾁｭｳｶﾞｯｺｳ</t>
  </si>
  <si>
    <t>065241</t>
  </si>
  <si>
    <t>ｵﾊﾞﾅｻﾞﾜｼﾘﾂﾌｸﾊﾗﾁｭｳｶﾞｯｺｳ</t>
  </si>
  <si>
    <t>065242</t>
  </si>
  <si>
    <t>東桜学館中</t>
    <rPh sb="0" eb="4">
      <t>トウオウ</t>
    </rPh>
    <rPh sb="4" eb="5">
      <t>チュウ</t>
    </rPh>
    <phoneticPr fontId="3"/>
  </si>
  <si>
    <t>ﾄｳｵｳｶﾞｯｶﾝﾁｭｳｶﾞｯｺｳ</t>
    <phoneticPr fontId="3"/>
  </si>
  <si>
    <t>065243</t>
  </si>
  <si>
    <t>ｵﾊﾞﾅｻﾞﾜｼﾘﾂｵﾊﾞﾅｻﾞﾜﾁｭｳｶﾞｯｺｳ</t>
  </si>
  <si>
    <t>065244</t>
  </si>
  <si>
    <t>ｵﾊﾞﾅｻﾞﾜｼﾘﾂﾀﾏﾉﾁｭｳｶﾞｯｺｳ</t>
  </si>
  <si>
    <t>065245</t>
  </si>
  <si>
    <t>ｵｵｲｼﾀﾞﾁｮｳﾘﾂｵｵｲｼﾀﾞﾁｭｳｶﾞｯｺｳ</t>
  </si>
  <si>
    <t>065246</t>
  </si>
  <si>
    <t>ｼﾝｼﾞｮｳｼﾘﾂｼﾝｼﾞｮｳﾁｭｳｶﾞｯｺｳ</t>
  </si>
  <si>
    <t>065247</t>
  </si>
  <si>
    <t>ｼﾝｼﾞｮｳｼﾘﾂﾒｲﾘﾝﾁｭｳｶﾞｯｺｳ</t>
  </si>
  <si>
    <t>065248</t>
  </si>
  <si>
    <t>ｼﾝｼﾞｮｳｼﾘﾂﾆｯｼﾝﾁｭｳｶﾞｯｺｳ</t>
  </si>
  <si>
    <t>065249</t>
  </si>
  <si>
    <t>ｼﾝｼﾞｮｳｼﾘﾂﾊｷﾞﾉｶﾞｸｴﾝ</t>
  </si>
  <si>
    <t>065250</t>
  </si>
  <si>
    <t>ｼﾝｼﾞｮｳｼﾘﾂﾔﾑｷﾁｭｳｶﾞｯｺｳ</t>
  </si>
  <si>
    <t>065251</t>
  </si>
  <si>
    <t>ｶﾈﾔﾏﾁｮｳﾘﾂｶﾈﾔﾏﾁｭｳｶﾞｯｺｳ</t>
  </si>
  <si>
    <t>065252</t>
  </si>
  <si>
    <t>ﾓｶﾞﾐﾁｮｳﾘﾂﾓｶﾞﾐﾁｭｳｶﾞｯｺｳ</t>
  </si>
  <si>
    <t>065253</t>
  </si>
  <si>
    <t>ﾌﾅｶﾞﾀﾁｮｳﾘﾂﾌﾅｶﾞﾀﾁｭｳｶﾞｯｺｳ</t>
  </si>
  <si>
    <t>065254</t>
  </si>
  <si>
    <t>ﾏﾑﾛｶﾞﾜﾁｮｳﾘﾂﾏﾑﾛｶﾞﾜﾁｭｳｶﾞｯｺｳ</t>
  </si>
  <si>
    <t>065255</t>
  </si>
  <si>
    <t>ｵｵｸﾗｿﾝﾘﾂｵｵｸﾗﾁｭｳｶﾞｯｺｳ</t>
  </si>
  <si>
    <t>065256</t>
  </si>
  <si>
    <t>ｻｹｶﾜｿﾝﾘﾂｻｹｶﾜﾁｭｳｶﾞｯｺｳ</t>
  </si>
  <si>
    <t>065257</t>
  </si>
  <si>
    <t>ﾄｻﾞﾜｿﾝﾘﾂﾄｻﾞﾜﾁｭｳｶﾞｯｺｳ</t>
  </si>
  <si>
    <t>065258</t>
  </si>
  <si>
    <t>ﾖﾈｻﾞﾜｼﾘﾂﾀﾞｲｲﾁﾁｭｳｶﾞｯｺｳ</t>
  </si>
  <si>
    <t>065259</t>
  </si>
  <si>
    <t>ﾖﾈｻﾞﾜｼﾘﾂﾀﾞｲﾆﾁｭｳｶﾞｯｺｳ</t>
  </si>
  <si>
    <t>065260</t>
  </si>
  <si>
    <t>ﾖﾈｻﾞﾜｼﾘﾂﾀﾞｲｻﾝﾁｭｳｶﾞｯｺｳ</t>
  </si>
  <si>
    <t>065261</t>
  </si>
  <si>
    <t>ﾖﾈｻﾞﾜｼﾘﾂﾀﾞｲﾖﾝﾁｭｳｶﾞｯｺｳ</t>
  </si>
  <si>
    <t>065262</t>
  </si>
  <si>
    <t>ﾖﾈｻﾞﾜｼﾘﾂﾀﾞｲｺﾞﾁｭｳｶﾞｯｺｳ</t>
  </si>
  <si>
    <t>065263</t>
  </si>
  <si>
    <t>ﾖﾈｻﾞﾜｼﾘﾂﾀﾞｲﾛｸﾁｭｳｶﾞｯｺｳ</t>
  </si>
  <si>
    <t>065264</t>
  </si>
  <si>
    <t>ﾖﾈｻﾞﾜｼﾘﾂﾀﾞｲｼﾁﾁｭｳｶﾞｯｺｳ</t>
  </si>
  <si>
    <t>065265</t>
  </si>
  <si>
    <t>ﾖﾈｻﾞﾜｼﾘﾂﾐﾅﾐﾊﾗﾁｭｳｶﾞｯｺｳ</t>
  </si>
  <si>
    <t>065266</t>
  </si>
  <si>
    <t>ﾅﾝﾖｳｼﾘﾂｱｶﾕﾁｭｳｶﾞｯｺｳ</t>
  </si>
  <si>
    <t>065267</t>
  </si>
  <si>
    <t>ﾅﾝﾖｳｼﾘﾂﾐﾔｳﾁﾁｭｳｶﾞｯｺｳ</t>
  </si>
  <si>
    <t>065268</t>
  </si>
  <si>
    <t>ﾅﾝﾖｳｼﾘﾂｵｷｺﾞｳﾁｭｳｶﾞｯｺｳ</t>
  </si>
  <si>
    <t>065269</t>
  </si>
  <si>
    <t>ﾀｶﾊﾀﾁｮｳﾘﾂﾀｶﾊﾀﾁｭｳｶﾞｯｺｳ</t>
  </si>
  <si>
    <t>065270</t>
  </si>
  <si>
    <t>ｶﾜﾆｼﾁｮｳﾘﾂｶﾜﾆｼﾁｭｳｶﾞｯｺｳ</t>
  </si>
  <si>
    <t>065271</t>
  </si>
  <si>
    <t>ﾅｶﾞｲｼﾘﾂﾅｶﾞｲﾐﾅﾐﾁｭｳｶﾞｯｺｳ</t>
  </si>
  <si>
    <t>065272</t>
  </si>
  <si>
    <t>ﾅｶﾞｲｼﾘﾂﾅｶﾞｲｷﾀﾁｭｳｶﾞｯｺｳ</t>
  </si>
  <si>
    <t>065273</t>
  </si>
  <si>
    <t>ｵｸﾞﾆﾁｮｳﾘﾂｶﾉﾐｽﾞﾁｭｳｶﾞｯｺｳ</t>
  </si>
  <si>
    <t>065274</t>
  </si>
  <si>
    <t>ｵｸﾞﾆﾁｮｳﾘﾂｵｸﾞﾆﾁｭｳｶﾞｯｺｳ</t>
  </si>
  <si>
    <t>065275</t>
  </si>
  <si>
    <t>ｼﾗﾀｶﾁｮｳﾘﾂｼﾗﾀｶﾁｭｳｶﾞｯｺｳ</t>
  </si>
  <si>
    <t>065276</t>
  </si>
  <si>
    <t>ｲｲﾃﾞﾁｮｳﾘﾂｲｲﾃﾞﾁｭｳｶﾞｯｺｳ</t>
  </si>
  <si>
    <t>065277</t>
  </si>
  <si>
    <t>ﾂﾙｵｶｼﾘﾂﾂﾙｵｶﾀﾞｲｲﾁﾁｭｳｶﾞｯｺｳ</t>
  </si>
  <si>
    <t>065278</t>
  </si>
  <si>
    <t>ﾂﾙｵｶｼﾘﾂﾂﾙｵｶﾀﾞｲﾆﾁｭｳｶﾞｯｺｳ</t>
  </si>
  <si>
    <t>065279</t>
  </si>
  <si>
    <t>ﾂﾙｵｶｼﾘﾂﾂﾙｵｶﾀﾞｲｻﾝﾁｭｳｶﾞｯｺｳ</t>
  </si>
  <si>
    <t>065280</t>
  </si>
  <si>
    <t>ﾂﾙｵｶｼﾘﾂﾂﾙｵｶﾀﾞｲﾖﾝﾁｭｳｶﾞｯｺｳ</t>
  </si>
  <si>
    <t>065281</t>
  </si>
  <si>
    <t>ﾂﾙｵｶｼﾘﾂﾂﾙｵｶﾀﾞｲｺﾞﾁｭｳｶﾞｯｺｳ</t>
  </si>
  <si>
    <t>065282</t>
  </si>
  <si>
    <t>ﾂﾙｵｶｼﾘﾂﾄﾖｳﾗﾁｭｳｶﾞｯｺｳ</t>
  </si>
  <si>
    <t>065283</t>
  </si>
  <si>
    <t>ﾂﾙｵｶｼﾘﾂﾌｼﾞｼﾏﾁｭｳｶﾞｯｺｳ</t>
  </si>
  <si>
    <t>065284</t>
  </si>
  <si>
    <t>ﾂﾙｵｶｼﾘﾂﾊｸﾞﾛﾁｭｳｶﾞｯｺｳ</t>
  </si>
  <si>
    <t>065285</t>
  </si>
  <si>
    <t>ﾂﾙｵｶｼﾘﾂｸｼﾋﾞｷﾁｭｳｶﾞｯｺｳ</t>
  </si>
  <si>
    <t>065286</t>
  </si>
  <si>
    <t>市立朝日中</t>
    <rPh sb="0" eb="2">
      <t>イチリツ</t>
    </rPh>
    <phoneticPr fontId="9"/>
  </si>
  <si>
    <t>ﾂﾙｵｶｼﾘﾂｱｻﾋﾁｭｳｶﾞｯｺｳ</t>
  </si>
  <si>
    <t>065287</t>
  </si>
  <si>
    <t>ﾂﾙｵｶｼﾘﾂｱﾂﾐﾁｭｳｶﾞｯｺｳ</t>
  </si>
  <si>
    <t>065288</t>
  </si>
  <si>
    <t>ﾐｶﾜﾁｮｳﾘﾂﾐｶﾜﾁｭｳｶﾞｯｺｳ</t>
  </si>
  <si>
    <t>065289</t>
  </si>
  <si>
    <t>ｼｮｳﾅｲﾁｮｳﾘﾂﾀﾁｶﾜﾁｭｳｶﾞｯｺｳ</t>
  </si>
  <si>
    <t>065290</t>
  </si>
  <si>
    <t>ｼｮｳﾅｲﾁｮｳﾘﾂｱﾏﾙﾒﾁｭｳｶﾞｯｺｳ</t>
  </si>
  <si>
    <t>065291</t>
  </si>
  <si>
    <t>ｻｶﾀｼﾘﾂﾀﾞｲｲﾁﾁｭｳｶﾞｯｺｳ</t>
  </si>
  <si>
    <t>065292</t>
  </si>
  <si>
    <t>ｻｶﾀｼﾘﾂﾀﾞｲﾆﾁｭｳｶﾞｯｺｳ</t>
  </si>
  <si>
    <t>065293</t>
  </si>
  <si>
    <t>ｻｶﾀｼﾘﾂﾀﾞｲｻﾝﾁｭｳｶﾞｯｺｳ</t>
  </si>
  <si>
    <t>065294</t>
  </si>
  <si>
    <t>ｻｶﾀｼﾘﾂﾀﾞｲﾖﾝﾁｭｳｶﾞｯｺｳ</t>
  </si>
  <si>
    <t>065295</t>
  </si>
  <si>
    <t>ｻｶﾀｼﾘﾂﾀﾞｲﾛｸﾁｭｳｶﾞｯｺｳ</t>
  </si>
  <si>
    <t>065296</t>
  </si>
  <si>
    <t>ｻｶﾀｼﾘﾂﾄﾋﾞｼﾏﾁｭｳｶﾞｯｺｳ</t>
  </si>
  <si>
    <t>065297</t>
  </si>
  <si>
    <t>ｻｶﾀｼﾘﾂﾁｮｳｶｲﾔﾜﾀﾁｭｳｶﾞｯｺｳ</t>
  </si>
  <si>
    <t>065298</t>
  </si>
  <si>
    <t>ｻｶﾀｼﾘﾂﾄｳﾌﾞﾁｭｳｶﾞｯｺｳ</t>
  </si>
  <si>
    <t>065299</t>
  </si>
  <si>
    <t>ﾕｻﾞﾁｮｳﾘﾂﾕｻﾞﾁｭｳｶﾞｯｺｳ</t>
  </si>
  <si>
    <t>065300</t>
  </si>
  <si>
    <t>ﾔﾏｶﾞﾀｹﾝﾘﾂｻｶﾀﾄｸﾍﾞﾂｼｴﾝｶﾞｯｺｳ</t>
  </si>
  <si>
    <t>065301</t>
  </si>
  <si>
    <t>所属電話番号</t>
    <phoneticPr fontId="3"/>
  </si>
  <si>
    <t>問合先電話番号
(携帯電話等)</t>
    <rPh sb="9" eb="11">
      <t>ケイタイ</t>
    </rPh>
    <rPh sb="11" eb="13">
      <t>デンワ</t>
    </rPh>
    <rPh sb="13" eb="14">
      <t>トウ</t>
    </rPh>
    <phoneticPr fontId="3"/>
  </si>
  <si>
    <t>種目（リレー種目）</t>
    <rPh sb="0" eb="1">
      <t>タネ</t>
    </rPh>
    <rPh sb="1" eb="2">
      <t>メ</t>
    </rPh>
    <rPh sb="6" eb="8">
      <t>シュモク</t>
    </rPh>
    <rPh sb="7" eb="8">
      <t>ジンシュ</t>
    </rPh>
    <phoneticPr fontId="3"/>
  </si>
  <si>
    <t>メンバー</t>
    <phoneticPr fontId="3"/>
  </si>
  <si>
    <t>氏名(漢字・ほか)</t>
    <rPh sb="0" eb="2">
      <t>シメイ</t>
    </rPh>
    <rPh sb="3" eb="5">
      <t>カンジ</t>
    </rPh>
    <phoneticPr fontId="3"/>
  </si>
  <si>
    <t>氏名(ﾌﾘｶﾞﾅ)</t>
    <rPh sb="0" eb="2">
      <t>シメイ</t>
    </rPh>
    <phoneticPr fontId="3"/>
  </si>
  <si>
    <t>種目</t>
    <rPh sb="0" eb="2">
      <t>シュモク</t>
    </rPh>
    <phoneticPr fontId="3"/>
  </si>
  <si>
    <t>チーム名</t>
    <rPh sb="3" eb="4">
      <t>メイ</t>
    </rPh>
    <phoneticPr fontId="3"/>
  </si>
  <si>
    <t>男子 4×100mR</t>
    <rPh sb="0" eb="2">
      <t>ダンシ</t>
    </rPh>
    <phoneticPr fontId="3"/>
  </si>
  <si>
    <t>Ａ</t>
    <phoneticPr fontId="3"/>
  </si>
  <si>
    <t>男子 4×400mR</t>
    <rPh sb="0" eb="2">
      <t>ダンシ</t>
    </rPh>
    <phoneticPr fontId="3"/>
  </si>
  <si>
    <t>Ｂ</t>
    <phoneticPr fontId="3"/>
  </si>
  <si>
    <t>女子 4×100mR</t>
    <rPh sb="0" eb="2">
      <t>ジョシ</t>
    </rPh>
    <phoneticPr fontId="3"/>
  </si>
  <si>
    <t>Ｃ</t>
    <phoneticPr fontId="3"/>
  </si>
  <si>
    <t>女子 4×400mR</t>
    <rPh sb="0" eb="2">
      <t>ジョシ</t>
    </rPh>
    <phoneticPr fontId="3"/>
  </si>
  <si>
    <t>Ｄ</t>
    <phoneticPr fontId="3"/>
  </si>
  <si>
    <t>Ｅ</t>
    <phoneticPr fontId="3"/>
  </si>
  <si>
    <t>ﾎｯｶｲﾄﾞｳﾀﾞｲｶﾞｸ</t>
    <phoneticPr fontId="9"/>
  </si>
  <si>
    <t>490001</t>
    <phoneticPr fontId="9"/>
  </si>
  <si>
    <t>岩手大</t>
    <rPh sb="0" eb="2">
      <t>イワテ</t>
    </rPh>
    <rPh sb="2" eb="3">
      <t>ダイ</t>
    </rPh>
    <phoneticPr fontId="9"/>
  </si>
  <si>
    <t>ｲﾜﾃﾀﾞｲｶﾞｸ</t>
    <phoneticPr fontId="9"/>
  </si>
  <si>
    <t>490009</t>
    <phoneticPr fontId="9"/>
  </si>
  <si>
    <t>ﾄｳﾎｸﾀﾞｲｶﾞｸ</t>
  </si>
  <si>
    <t>490010</t>
    <phoneticPr fontId="9"/>
  </si>
  <si>
    <t>宮城教育大</t>
    <rPh sb="2" eb="4">
      <t>キョウイク</t>
    </rPh>
    <phoneticPr fontId="3"/>
  </si>
  <si>
    <t>ﾐﾔｷﾞｷｮｳｲｸﾀﾞｲｶﾞｸ</t>
  </si>
  <si>
    <t>490011</t>
    <phoneticPr fontId="9"/>
  </si>
  <si>
    <t>ｱｷﾀﾀﾞｲｶﾞｸ</t>
  </si>
  <si>
    <t>490012</t>
    <phoneticPr fontId="9"/>
  </si>
  <si>
    <t>ﾔﾏｶﾞﾀﾀﾞｲｶﾞｸ</t>
  </si>
  <si>
    <t>490013</t>
    <phoneticPr fontId="9"/>
  </si>
  <si>
    <t>ﾌｸｼﾏﾀﾞｲｶﾞｸ</t>
  </si>
  <si>
    <t>490014</t>
    <phoneticPr fontId="9"/>
  </si>
  <si>
    <t>茨城大</t>
  </si>
  <si>
    <t>ｲﾊﾞﾗｷﾀﾞｲｶﾞｸ</t>
  </si>
  <si>
    <t>490015</t>
    <phoneticPr fontId="9"/>
  </si>
  <si>
    <t>ﾂｸﾊﾞﾀﾞｲｶﾞｸ</t>
  </si>
  <si>
    <t>490016</t>
    <phoneticPr fontId="9"/>
  </si>
  <si>
    <t>埼玉大</t>
    <rPh sb="0" eb="2">
      <t>サイタマ</t>
    </rPh>
    <rPh sb="2" eb="3">
      <t>ダイ</t>
    </rPh>
    <phoneticPr fontId="9"/>
  </si>
  <si>
    <t>ｻｲﾀﾏﾀﾞｲｶﾞｸ</t>
    <phoneticPr fontId="9"/>
  </si>
  <si>
    <t>490019</t>
    <phoneticPr fontId="9"/>
  </si>
  <si>
    <t>ﾁﾊﾞﾀﾞｲｶﾞｸ</t>
  </si>
  <si>
    <t>490020</t>
    <phoneticPr fontId="9"/>
  </si>
  <si>
    <t>ﾄｳｷｮｳﾀﾞｲｶﾞｸ</t>
  </si>
  <si>
    <t>490021</t>
    <phoneticPr fontId="9"/>
  </si>
  <si>
    <t>東京外国語大</t>
  </si>
  <si>
    <t>ﾄｳｷｮｳｶﾞｲｺｸｺﾞﾀﾞｲｶﾞｸ</t>
  </si>
  <si>
    <t>490023</t>
    <phoneticPr fontId="9"/>
  </si>
  <si>
    <t>ﾄｳｷｮｳｶﾞｸｹﾞｲﾀﾞｲｶﾞｸ</t>
  </si>
  <si>
    <t>490024</t>
    <phoneticPr fontId="9"/>
  </si>
  <si>
    <t>ﾄｳｷｮｳﾉｳｺｳﾀﾞｲｶﾞｸ</t>
  </si>
  <si>
    <t>490025</t>
    <phoneticPr fontId="9"/>
  </si>
  <si>
    <t>一橋大</t>
  </si>
  <si>
    <t>ﾋﾄﾂﾊﾞｼﾀﾞｲｶﾞｸ</t>
  </si>
  <si>
    <t>490033</t>
    <phoneticPr fontId="9"/>
  </si>
  <si>
    <t>ﾖｺﾊﾏｺｸﾘﾂﾀﾞｲｶﾞｸ</t>
  </si>
  <si>
    <t>490034</t>
    <phoneticPr fontId="9"/>
  </si>
  <si>
    <t>ﾆｲｶﾞﾀﾀﾞｲｶﾞｸ</t>
  </si>
  <si>
    <t>490035</t>
    <phoneticPr fontId="9"/>
  </si>
  <si>
    <t>信州大</t>
  </si>
  <si>
    <t>ｼﾝｼｭｳﾀﾞｲｶﾞｸ</t>
  </si>
  <si>
    <t>490040</t>
    <phoneticPr fontId="9"/>
  </si>
  <si>
    <t>上越教育大</t>
  </si>
  <si>
    <t>ｼﾞｮｳｴﾂｷｮｳｲｸﾀﾞｲｶﾞｸ</t>
  </si>
  <si>
    <t>490089</t>
    <phoneticPr fontId="9"/>
  </si>
  <si>
    <t>ﾀｶｻｷｹｲｻﾞｲﾀﾞｲｶﾞｸ</t>
  </si>
  <si>
    <t>491003</t>
    <phoneticPr fontId="9"/>
  </si>
  <si>
    <t>ｸｼﾛｺｳﾘﾂﾀﾞｲｶﾞｸ</t>
  </si>
  <si>
    <t>491038</t>
    <phoneticPr fontId="9"/>
  </si>
  <si>
    <t>ｾﾝﾀﾞｲﾀﾞｲｶﾞｸ</t>
  </si>
  <si>
    <t>492018</t>
    <phoneticPr fontId="9"/>
  </si>
  <si>
    <t>ﾄｳﾎｸｶﾞｸｲﾝﾀﾞｲｶﾞｸ</t>
  </si>
  <si>
    <t>492019</t>
    <phoneticPr fontId="9"/>
  </si>
  <si>
    <t>東北工業大</t>
    <rPh sb="0" eb="2">
      <t>トウホク</t>
    </rPh>
    <rPh sb="2" eb="4">
      <t>コウギョウ</t>
    </rPh>
    <rPh sb="4" eb="5">
      <t>ダイ</t>
    </rPh>
    <phoneticPr fontId="9"/>
  </si>
  <si>
    <t>ﾄｳﾎｸｺｳｷﾞｮｳﾀﾞｲｶﾞｸ</t>
    <phoneticPr fontId="9"/>
  </si>
  <si>
    <t>492020</t>
    <phoneticPr fontId="9"/>
  </si>
  <si>
    <t>ﾄｳﾎｸﾌｸｼﾀﾞｲｶﾞｸ</t>
  </si>
  <si>
    <t>492021</t>
    <phoneticPr fontId="9"/>
  </si>
  <si>
    <t>流通経済大</t>
  </si>
  <si>
    <t>ﾘｭｳﾂｳｹｲｻﾞｲﾀﾞｲｶﾞｸ</t>
  </si>
  <si>
    <t>492029</t>
    <phoneticPr fontId="9"/>
  </si>
  <si>
    <t>ｼﾞｮｳﾌﾞﾀﾞｲｶﾞｸ</t>
  </si>
  <si>
    <t>492033</t>
    <phoneticPr fontId="9"/>
  </si>
  <si>
    <t>ﾄｳｷｮｳｺｸｻｲﾀﾞｲｶﾞｸ</t>
  </si>
  <si>
    <t>492035</t>
    <phoneticPr fontId="9"/>
  </si>
  <si>
    <t>ｼﾞｮｳｻｲﾀﾞｲｶﾞｸ</t>
  </si>
  <si>
    <t>492037</t>
    <phoneticPr fontId="9"/>
  </si>
  <si>
    <t>千葉工業大</t>
    <rPh sb="0" eb="2">
      <t>チバ</t>
    </rPh>
    <rPh sb="2" eb="4">
      <t>コウギョウ</t>
    </rPh>
    <rPh sb="4" eb="5">
      <t>ダイ</t>
    </rPh>
    <phoneticPr fontId="9"/>
  </si>
  <si>
    <t>ﾁﾊﾞｺｳｷﾞｮｳﾀﾞｲｶﾞｸ</t>
    <phoneticPr fontId="9"/>
  </si>
  <si>
    <t>492045</t>
    <phoneticPr fontId="9"/>
  </si>
  <si>
    <t>ﾁｭｳｵｳｶﾞｸｲﾝﾀﾞｲｶﾞｸ</t>
  </si>
  <si>
    <t>492047</t>
    <phoneticPr fontId="9"/>
  </si>
  <si>
    <t>ｱｵﾔﾏｶﾞｸｲﾝﾀﾞｲｶﾞｸ</t>
  </si>
  <si>
    <t>492051</t>
    <phoneticPr fontId="9"/>
  </si>
  <si>
    <t>亜細亜大</t>
  </si>
  <si>
    <t>ｱｼﾞｱﾀﾞｲｶﾞｸ</t>
  </si>
  <si>
    <t>492052</t>
    <phoneticPr fontId="9"/>
  </si>
  <si>
    <t>ｵｳﾋﾞﾘﾝﾀﾞｲｶﾞｸ</t>
  </si>
  <si>
    <t>492055</t>
    <phoneticPr fontId="9"/>
  </si>
  <si>
    <t>ｹｲｵｳｷﾞｼﾞｭｸﾀﾞｲｶﾞｸ</t>
    <phoneticPr fontId="9"/>
  </si>
  <si>
    <t>492062</t>
    <phoneticPr fontId="9"/>
  </si>
  <si>
    <t>ｺｸｶﾞｸｲﾝﾀﾞｲｶﾞｸ</t>
  </si>
  <si>
    <t>492064</t>
    <phoneticPr fontId="9"/>
  </si>
  <si>
    <t>ｺｸｼｶﾝﾀﾞｲｶﾞｸ</t>
  </si>
  <si>
    <t>492066</t>
    <phoneticPr fontId="9"/>
  </si>
  <si>
    <t>ｼﾞｭﾝﾃﾝﾄﾞｳﾀﾞｲｶﾞｸ</t>
  </si>
  <si>
    <t>492070</t>
    <phoneticPr fontId="9"/>
  </si>
  <si>
    <t>ｿｳｶﾀﾞｲｶﾞｸ</t>
  </si>
  <si>
    <t>492085</t>
    <phoneticPr fontId="9"/>
  </si>
  <si>
    <t>ﾀﾞｲﾄｳﾌﾞﾝｶﾀﾞｲｶﾞｸ</t>
  </si>
  <si>
    <t>492087</t>
    <phoneticPr fontId="9"/>
  </si>
  <si>
    <t>拓殖大</t>
  </si>
  <si>
    <t>ﾀｸｼｮｸﾀﾞｲｶﾞｸ</t>
  </si>
  <si>
    <t>492089</t>
    <phoneticPr fontId="9"/>
  </si>
  <si>
    <t>ﾀﾏｶﾞﾜﾀﾞｲｶﾞｸ</t>
  </si>
  <si>
    <t>492090</t>
    <phoneticPr fontId="9"/>
  </si>
  <si>
    <t>中央大</t>
  </si>
  <si>
    <t>ﾁｭｳｵｳﾀﾞｲｶﾞｸ</t>
  </si>
  <si>
    <t>492092</t>
    <phoneticPr fontId="9"/>
  </si>
  <si>
    <t>帝京大</t>
  </si>
  <si>
    <t>ﾃｲｷｮｳﾀﾞｲｶﾞｸ</t>
  </si>
  <si>
    <t>492094</t>
    <phoneticPr fontId="9"/>
  </si>
  <si>
    <t>ﾄｳｶｲﾀﾞｲｶﾞｸ</t>
  </si>
  <si>
    <t>492095</t>
    <phoneticPr fontId="9"/>
  </si>
  <si>
    <t>ﾄｳｷｮｳｹｲｻﾞｲﾀﾞｲｶﾞｸ</t>
  </si>
  <si>
    <t>492100</t>
    <phoneticPr fontId="9"/>
  </si>
  <si>
    <t>ﾄｳｷｮｳｼﾞｮｼﾀｲｲｸﾀﾞｲｶﾞｸ</t>
  </si>
  <si>
    <t>492105</t>
    <phoneticPr fontId="9"/>
  </si>
  <si>
    <t>ﾄｳｷｮｳﾉｳｷﾞｮｳﾀﾞｲｶﾞｸ</t>
  </si>
  <si>
    <t>492109</t>
    <phoneticPr fontId="9"/>
  </si>
  <si>
    <t>ﾄｳｷｮｳﾔｯｶﾀﾞｲｶﾞｸ</t>
  </si>
  <si>
    <t>492110</t>
    <phoneticPr fontId="9"/>
  </si>
  <si>
    <t>ﾄｳﾖｳﾀﾞｲｶﾞｸ</t>
  </si>
  <si>
    <t>492114</t>
    <phoneticPr fontId="9"/>
  </si>
  <si>
    <t>ﾆﾎﾝﾀﾞｲｶﾞｸ</t>
  </si>
  <si>
    <t>492116</t>
    <phoneticPr fontId="9"/>
  </si>
  <si>
    <t>日本女子体育大</t>
    <rPh sb="0" eb="2">
      <t>ニホン</t>
    </rPh>
    <rPh sb="2" eb="4">
      <t>ジョシ</t>
    </rPh>
    <rPh sb="4" eb="6">
      <t>タイイク</t>
    </rPh>
    <rPh sb="6" eb="7">
      <t>ダイ</t>
    </rPh>
    <phoneticPr fontId="9"/>
  </si>
  <si>
    <t>ﾆﾎﾝｼﾞｮｼﾀｲｲｸﾀﾞｲｶﾞｸ</t>
    <phoneticPr fontId="9"/>
  </si>
  <si>
    <t>492122</t>
    <phoneticPr fontId="9"/>
  </si>
  <si>
    <t>ﾆｯﾎﾟﾝﾀｲｲｸﾀﾞｲｶﾞｸ</t>
  </si>
  <si>
    <t>492123</t>
    <phoneticPr fontId="9"/>
  </si>
  <si>
    <t>ﾎｳｾｲﾀﾞｲｶﾞｸ</t>
  </si>
  <si>
    <t>492126</t>
    <phoneticPr fontId="9"/>
  </si>
  <si>
    <t>code</t>
    <phoneticPr fontId="3"/>
  </si>
  <si>
    <t>種目code説明</t>
    <rPh sb="0" eb="2">
      <t>シュモク</t>
    </rPh>
    <rPh sb="6" eb="8">
      <t>セツメイ</t>
    </rPh>
    <phoneticPr fontId="3"/>
  </si>
  <si>
    <t>m 100m</t>
    <phoneticPr fontId="3"/>
  </si>
  <si>
    <t>00200</t>
  </si>
  <si>
    <t>左3桁は種目code</t>
    <rPh sb="0" eb="1">
      <t>ヒダリ</t>
    </rPh>
    <rPh sb="2" eb="3">
      <t>ケタ</t>
    </rPh>
    <rPh sb="4" eb="6">
      <t>シュモク</t>
    </rPh>
    <phoneticPr fontId="3"/>
  </si>
  <si>
    <t>4桁目は種別</t>
    <rPh sb="1" eb="2">
      <t>ケタ</t>
    </rPh>
    <rPh sb="2" eb="3">
      <t>メ</t>
    </rPh>
    <rPh sb="4" eb="6">
      <t>シュベツ</t>
    </rPh>
    <phoneticPr fontId="3"/>
  </si>
  <si>
    <t>m 200m</t>
    <phoneticPr fontId="3"/>
  </si>
  <si>
    <t>00300</t>
  </si>
  <si>
    <t>　　0=なし</t>
    <phoneticPr fontId="3"/>
  </si>
  <si>
    <t>m 400m</t>
    <phoneticPr fontId="3"/>
  </si>
  <si>
    <t>00500</t>
  </si>
  <si>
    <t>　　1=一般高校</t>
    <rPh sb="4" eb="6">
      <t>イッパン</t>
    </rPh>
    <rPh sb="6" eb="8">
      <t>コウコウ</t>
    </rPh>
    <phoneticPr fontId="3"/>
  </si>
  <si>
    <t>m 800m</t>
    <phoneticPr fontId="3"/>
  </si>
  <si>
    <t>00600</t>
  </si>
  <si>
    <t>　　2=一般</t>
    <rPh sb="4" eb="6">
      <t>イッパン</t>
    </rPh>
    <phoneticPr fontId="3"/>
  </si>
  <si>
    <t>m 1500m</t>
    <phoneticPr fontId="3"/>
  </si>
  <si>
    <t>00800</t>
  </si>
  <si>
    <t>　　3=高校</t>
    <rPh sb="4" eb="6">
      <t>コウコウ</t>
    </rPh>
    <phoneticPr fontId="3"/>
  </si>
  <si>
    <t>　　4=中学</t>
    <rPh sb="4" eb="6">
      <t>チュウガク</t>
    </rPh>
    <phoneticPr fontId="3"/>
  </si>
  <si>
    <t>m 5000m</t>
    <phoneticPr fontId="3"/>
  </si>
  <si>
    <t>01100</t>
  </si>
  <si>
    <t>　　5=小学</t>
    <rPh sb="4" eb="6">
      <t>ショウガク</t>
    </rPh>
    <phoneticPr fontId="3"/>
  </si>
  <si>
    <t>m 10000m</t>
    <phoneticPr fontId="3"/>
  </si>
  <si>
    <t>01200</t>
  </si>
  <si>
    <t>m 110mH</t>
    <phoneticPr fontId="3"/>
  </si>
  <si>
    <t>03400</t>
  </si>
  <si>
    <t>03330</t>
  </si>
  <si>
    <t>男子 400mH</t>
  </si>
  <si>
    <t>m 400mH</t>
    <phoneticPr fontId="3"/>
  </si>
  <si>
    <t>03700</t>
  </si>
  <si>
    <t>m 3000mSC</t>
    <phoneticPr fontId="3"/>
  </si>
  <si>
    <t>05300</t>
  </si>
  <si>
    <t>m 5000mW</t>
    <phoneticPr fontId="3"/>
  </si>
  <si>
    <t>06100</t>
  </si>
  <si>
    <t>m HJ</t>
    <phoneticPr fontId="3"/>
  </si>
  <si>
    <t>07100</t>
  </si>
  <si>
    <t>m PV</t>
    <phoneticPr fontId="3"/>
  </si>
  <si>
    <t>07200</t>
  </si>
  <si>
    <t>m LJ</t>
    <phoneticPr fontId="3"/>
  </si>
  <si>
    <t>07300</t>
  </si>
  <si>
    <t>m TJ</t>
    <phoneticPr fontId="3"/>
  </si>
  <si>
    <t>07400</t>
  </si>
  <si>
    <t>m SP</t>
    <phoneticPr fontId="3"/>
  </si>
  <si>
    <t>08100</t>
  </si>
  <si>
    <t>m DT</t>
    <phoneticPr fontId="3"/>
  </si>
  <si>
    <t>08600</t>
  </si>
  <si>
    <t>08730</t>
  </si>
  <si>
    <t>m HT</t>
    <phoneticPr fontId="3"/>
  </si>
  <si>
    <t>08900</t>
  </si>
  <si>
    <t>m JT</t>
    <phoneticPr fontId="3"/>
  </si>
  <si>
    <t>09200</t>
  </si>
  <si>
    <t>m 400mR</t>
    <phoneticPr fontId="3"/>
  </si>
  <si>
    <t>60100</t>
    <phoneticPr fontId="3"/>
  </si>
  <si>
    <t>m 1600mR</t>
    <phoneticPr fontId="3"/>
  </si>
  <si>
    <t>60300</t>
    <phoneticPr fontId="3"/>
  </si>
  <si>
    <t>w 100m</t>
    <phoneticPr fontId="3"/>
  </si>
  <si>
    <t>w 200m</t>
    <phoneticPr fontId="3"/>
  </si>
  <si>
    <t>w 400m</t>
    <phoneticPr fontId="3"/>
  </si>
  <si>
    <t>w 800m</t>
    <phoneticPr fontId="3"/>
  </si>
  <si>
    <t>w 1500m</t>
    <phoneticPr fontId="3"/>
  </si>
  <si>
    <t>w 5000m</t>
    <phoneticPr fontId="3"/>
  </si>
  <si>
    <t>w 100mH</t>
    <phoneticPr fontId="3"/>
  </si>
  <si>
    <t>04400</t>
  </si>
  <si>
    <t>w 400mH</t>
    <phoneticPr fontId="3"/>
  </si>
  <si>
    <t>04600</t>
  </si>
  <si>
    <t>w 3000mSC</t>
    <phoneticPr fontId="3"/>
  </si>
  <si>
    <t>05400</t>
  </si>
  <si>
    <t>w 5000mW</t>
    <phoneticPr fontId="3"/>
  </si>
  <si>
    <t>w HJ</t>
    <phoneticPr fontId="3"/>
  </si>
  <si>
    <t>w PV</t>
    <phoneticPr fontId="3"/>
  </si>
  <si>
    <t>w LJ</t>
    <phoneticPr fontId="3"/>
  </si>
  <si>
    <t>w TJ</t>
    <phoneticPr fontId="3"/>
  </si>
  <si>
    <t>w SP</t>
    <phoneticPr fontId="3"/>
  </si>
  <si>
    <t>08400</t>
  </si>
  <si>
    <t>w DT</t>
    <phoneticPr fontId="3"/>
  </si>
  <si>
    <t>08800</t>
  </si>
  <si>
    <t>w HT</t>
    <phoneticPr fontId="3"/>
  </si>
  <si>
    <t>09400</t>
  </si>
  <si>
    <t>w JT</t>
    <phoneticPr fontId="3"/>
  </si>
  <si>
    <t>09300</t>
  </si>
  <si>
    <t>w 400mR</t>
    <phoneticPr fontId="3"/>
  </si>
  <si>
    <t>w 1600mR</t>
    <phoneticPr fontId="3"/>
  </si>
  <si>
    <t>男子 高校 110mJH(0.991m)</t>
    <rPh sb="3" eb="5">
      <t>コウコウ</t>
    </rPh>
    <phoneticPr fontId="3"/>
  </si>
  <si>
    <t>m K110mJH</t>
    <phoneticPr fontId="3"/>
  </si>
  <si>
    <t>男子　高校砲丸投(6.000kg)</t>
    <rPh sb="0" eb="2">
      <t>ダンシ</t>
    </rPh>
    <rPh sb="3" eb="5">
      <t>コウコウ</t>
    </rPh>
    <rPh sb="5" eb="8">
      <t>ホウガンナ</t>
    </rPh>
    <phoneticPr fontId="3"/>
  </si>
  <si>
    <t>m ksp</t>
    <phoneticPr fontId="3"/>
  </si>
  <si>
    <t>08230</t>
    <phoneticPr fontId="3"/>
  </si>
  <si>
    <t>男子 高校 円盤投(1.750kg)</t>
    <rPh sb="3" eb="5">
      <t>コウコウ</t>
    </rPh>
    <phoneticPr fontId="3"/>
  </si>
  <si>
    <t>m kDT</t>
    <phoneticPr fontId="3"/>
  </si>
  <si>
    <t>男子 高校 ﾊﾝﾏｰ投(6.0kg)</t>
    <rPh sb="3" eb="5">
      <t>コウコウ</t>
    </rPh>
    <phoneticPr fontId="3"/>
  </si>
  <si>
    <t>m kHT</t>
    <phoneticPr fontId="3"/>
  </si>
  <si>
    <t>09130</t>
    <phoneticPr fontId="3"/>
  </si>
  <si>
    <t>女子 高校 3000m</t>
    <rPh sb="3" eb="5">
      <t>コウコウ</t>
    </rPh>
    <phoneticPr fontId="3"/>
  </si>
  <si>
    <t>w k3000m</t>
    <phoneticPr fontId="3"/>
  </si>
  <si>
    <t>01030</t>
    <phoneticPr fontId="3"/>
  </si>
  <si>
    <t>ZK</t>
  </si>
  <si>
    <t>N1</t>
  </si>
  <si>
    <t>N2</t>
  </si>
  <si>
    <t>KC</t>
  </si>
  <si>
    <t>MC</t>
  </si>
  <si>
    <t>男countif</t>
    <rPh sb="0" eb="1">
      <t>オトコ</t>
    </rPh>
    <phoneticPr fontId="3"/>
  </si>
  <si>
    <t>男sum</t>
    <rPh sb="0" eb="1">
      <t>オトコ</t>
    </rPh>
    <phoneticPr fontId="3"/>
  </si>
  <si>
    <t>女countif</t>
    <rPh sb="0" eb="1">
      <t>オンナ</t>
    </rPh>
    <phoneticPr fontId="3"/>
  </si>
  <si>
    <t>女sum</t>
    <rPh sb="0" eb="1">
      <t>オンナ</t>
    </rPh>
    <phoneticPr fontId="3"/>
  </si>
  <si>
    <t>DB</t>
  </si>
  <si>
    <t>TM</t>
    <phoneticPr fontId="3"/>
  </si>
  <si>
    <t>S2</t>
    <phoneticPr fontId="3"/>
  </si>
  <si>
    <t>S3</t>
    <phoneticPr fontId="3"/>
  </si>
  <si>
    <t>S4</t>
    <phoneticPr fontId="3"/>
  </si>
  <si>
    <t>S5</t>
    <phoneticPr fontId="3"/>
  </si>
  <si>
    <t>S6</t>
    <phoneticPr fontId="3"/>
  </si>
  <si>
    <r>
      <rPr>
        <b/>
        <sz val="16"/>
        <color indexed="8"/>
        <rFont val="ＭＳ 明朝"/>
        <family val="1"/>
        <charset val="128"/>
      </rPr>
      <t>第73回山形県陸上競技選手権大会</t>
    </r>
    <r>
      <rPr>
        <b/>
        <sz val="18"/>
        <color indexed="8"/>
        <rFont val="ＭＳ 明朝"/>
        <family val="1"/>
        <charset val="128"/>
      </rPr>
      <t xml:space="preserve">
</t>
    </r>
    <r>
      <rPr>
        <b/>
        <sz val="20"/>
        <color indexed="8"/>
        <rFont val="ＭＳ 明朝"/>
        <family val="1"/>
        <charset val="128"/>
      </rPr>
      <t>参加申込一覧表（個人種目）</t>
    </r>
    <rPh sb="0" eb="1">
      <t>ダイ</t>
    </rPh>
    <rPh sb="3" eb="4">
      <t>カイ</t>
    </rPh>
    <rPh sb="4" eb="7">
      <t>ヤマガタケン</t>
    </rPh>
    <rPh sb="7" eb="9">
      <t>リクジョウ</t>
    </rPh>
    <rPh sb="9" eb="11">
      <t>キョウギ</t>
    </rPh>
    <rPh sb="11" eb="14">
      <t>センシュケン</t>
    </rPh>
    <rPh sb="14" eb="16">
      <t>タイカイ</t>
    </rPh>
    <rPh sb="17" eb="19">
      <t>サンカ</t>
    </rPh>
    <rPh sb="19" eb="21">
      <t>モウシコミ</t>
    </rPh>
    <rPh sb="21" eb="23">
      <t>イチラン</t>
    </rPh>
    <rPh sb="23" eb="24">
      <t>ヒョウ</t>
    </rPh>
    <rPh sb="25" eb="27">
      <t>コジン</t>
    </rPh>
    <rPh sb="27" eb="29">
      <t>シュモク</t>
    </rPh>
    <phoneticPr fontId="3"/>
  </si>
  <si>
    <t>MC</t>
    <phoneticPr fontId="3"/>
  </si>
  <si>
    <t>連絡用
e-mailアドレス</t>
    <phoneticPr fontId="3"/>
  </si>
  <si>
    <t>ﾌﾘｶﾞﾅ</t>
    <phoneticPr fontId="3"/>
  </si>
  <si>
    <t>DB</t>
    <phoneticPr fontId="3"/>
  </si>
  <si>
    <t>S1</t>
    <phoneticPr fontId="3"/>
  </si>
  <si>
    <t>ZK</t>
    <phoneticPr fontId="3"/>
  </si>
  <si>
    <t>N1</t>
    <phoneticPr fontId="3"/>
  </si>
  <si>
    <t>N2</t>
    <phoneticPr fontId="3"/>
  </si>
  <si>
    <t>MC</t>
    <phoneticPr fontId="3"/>
  </si>
  <si>
    <t>SX</t>
    <phoneticPr fontId="3"/>
  </si>
  <si>
    <t>X1</t>
    <phoneticPr fontId="3"/>
  </si>
  <si>
    <t>ﾌﾘｶﾞﾅ</t>
    <phoneticPr fontId="3"/>
  </si>
  <si>
    <t>ﾌﾘｶﾞﾅ</t>
    <phoneticPr fontId="3"/>
  </si>
  <si>
    <t>01</t>
    <phoneticPr fontId="3"/>
  </si>
  <si>
    <t>M1</t>
    <phoneticPr fontId="3"/>
  </si>
  <si>
    <t>M2</t>
    <phoneticPr fontId="3"/>
  </si>
  <si>
    <t>D1</t>
    <phoneticPr fontId="3"/>
  </si>
  <si>
    <t>D2</t>
    <phoneticPr fontId="3"/>
  </si>
  <si>
    <t>D3</t>
    <phoneticPr fontId="3"/>
  </si>
  <si>
    <t>H1</t>
    <phoneticPr fontId="3"/>
  </si>
  <si>
    <t>H2</t>
    <phoneticPr fontId="3"/>
  </si>
  <si>
    <t>H3</t>
    <phoneticPr fontId="3"/>
  </si>
  <si>
    <t>J1</t>
    <phoneticPr fontId="3"/>
  </si>
  <si>
    <t>J2</t>
    <phoneticPr fontId="3"/>
  </si>
  <si>
    <t>J3</t>
    <phoneticPr fontId="3"/>
  </si>
  <si>
    <t>code</t>
    <phoneticPr fontId="3"/>
  </si>
  <si>
    <t>m 100m</t>
    <phoneticPr fontId="3"/>
  </si>
  <si>
    <t>m 200m</t>
    <phoneticPr fontId="3"/>
  </si>
  <si>
    <t>m 400m</t>
    <phoneticPr fontId="3"/>
  </si>
  <si>
    <t>m 800m</t>
    <phoneticPr fontId="3"/>
  </si>
  <si>
    <t>m 1500m</t>
    <phoneticPr fontId="3"/>
  </si>
  <si>
    <t>m 5000m</t>
    <phoneticPr fontId="3"/>
  </si>
  <si>
    <t>m 10000m</t>
    <phoneticPr fontId="3"/>
  </si>
  <si>
    <t>m 110mH</t>
    <phoneticPr fontId="3"/>
  </si>
  <si>
    <t>m K110mJH</t>
    <phoneticPr fontId="3"/>
  </si>
  <si>
    <t>m 400mH</t>
    <phoneticPr fontId="3"/>
  </si>
  <si>
    <t>m 3000mSC</t>
    <phoneticPr fontId="3"/>
  </si>
  <si>
    <t>m 5000mW</t>
    <phoneticPr fontId="3"/>
  </si>
  <si>
    <t>m HJ</t>
    <phoneticPr fontId="3"/>
  </si>
  <si>
    <t>m PV</t>
    <phoneticPr fontId="3"/>
  </si>
  <si>
    <t>m LJ</t>
    <phoneticPr fontId="3"/>
  </si>
  <si>
    <t>m TJ</t>
    <phoneticPr fontId="3"/>
  </si>
  <si>
    <t>m SP</t>
    <phoneticPr fontId="3"/>
  </si>
  <si>
    <t>m ksp</t>
    <phoneticPr fontId="3"/>
  </si>
  <si>
    <t>08230</t>
    <phoneticPr fontId="3"/>
  </si>
  <si>
    <t>m DT</t>
    <phoneticPr fontId="3"/>
  </si>
  <si>
    <t>m kDT</t>
    <phoneticPr fontId="3"/>
  </si>
  <si>
    <t>m HT</t>
    <phoneticPr fontId="3"/>
  </si>
  <si>
    <t>m kHT</t>
    <phoneticPr fontId="3"/>
  </si>
  <si>
    <t>09130</t>
    <phoneticPr fontId="3"/>
  </si>
  <si>
    <t>m JT</t>
    <phoneticPr fontId="3"/>
  </si>
  <si>
    <t>m 400mR</t>
    <phoneticPr fontId="3"/>
  </si>
  <si>
    <t>60100</t>
    <phoneticPr fontId="3"/>
  </si>
  <si>
    <t>m 1600mR</t>
    <phoneticPr fontId="3"/>
  </si>
  <si>
    <t>60300</t>
    <phoneticPr fontId="3"/>
  </si>
  <si>
    <t>w 100m</t>
    <phoneticPr fontId="3"/>
  </si>
  <si>
    <t>w 200m</t>
    <phoneticPr fontId="3"/>
  </si>
  <si>
    <t>w 400m</t>
    <phoneticPr fontId="3"/>
  </si>
  <si>
    <t>w 800m</t>
    <phoneticPr fontId="3"/>
  </si>
  <si>
    <t>w 1500m</t>
    <phoneticPr fontId="3"/>
  </si>
  <si>
    <t>w k3000m</t>
    <phoneticPr fontId="3"/>
  </si>
  <si>
    <t>01030</t>
    <phoneticPr fontId="3"/>
  </si>
  <si>
    <t>w 5000m</t>
    <phoneticPr fontId="3"/>
  </si>
  <si>
    <t>w 100mH</t>
    <phoneticPr fontId="3"/>
  </si>
  <si>
    <t>w 400mH</t>
    <phoneticPr fontId="3"/>
  </si>
  <si>
    <t>w 3000mSC</t>
    <phoneticPr fontId="3"/>
  </si>
  <si>
    <t>w 5000mW</t>
    <phoneticPr fontId="3"/>
  </si>
  <si>
    <t>w HJ</t>
    <phoneticPr fontId="3"/>
  </si>
  <si>
    <t>w PV</t>
    <phoneticPr fontId="3"/>
  </si>
  <si>
    <t>w LJ</t>
    <phoneticPr fontId="3"/>
  </si>
  <si>
    <t>w TJ</t>
    <phoneticPr fontId="3"/>
  </si>
  <si>
    <t>w SP</t>
    <phoneticPr fontId="3"/>
  </si>
  <si>
    <t>w DT</t>
    <phoneticPr fontId="3"/>
  </si>
  <si>
    <t>w HT</t>
    <phoneticPr fontId="3"/>
  </si>
  <si>
    <t>w JT</t>
    <phoneticPr fontId="3"/>
  </si>
  <si>
    <t>w 400mR</t>
    <phoneticPr fontId="3"/>
  </si>
  <si>
    <t>w 1600mR</t>
    <phoneticPr fontId="3"/>
  </si>
  <si>
    <t>60300</t>
    <phoneticPr fontId="3"/>
  </si>
  <si>
    <t>ﾄｳｵｳｶﾞｯｶﾝﾁｭｳｶﾞｯｺｳ</t>
    <phoneticPr fontId="3"/>
  </si>
  <si>
    <t>490001</t>
    <phoneticPr fontId="3"/>
  </si>
  <si>
    <t>2020 年   月   日</t>
    <rPh sb="5" eb="6">
      <t>ネン</t>
    </rPh>
    <rPh sb="9" eb="10">
      <t>ガツ</t>
    </rPh>
    <rPh sb="13" eb="14">
      <t>ニチ</t>
    </rPh>
    <phoneticPr fontId="3"/>
  </si>
  <si>
    <r>
      <rPr>
        <b/>
        <sz val="16"/>
        <color indexed="8"/>
        <rFont val="ＭＳ 明朝"/>
        <family val="1"/>
        <charset val="128"/>
      </rPr>
      <t>第73回山形県陸上競技選手権大会</t>
    </r>
    <r>
      <rPr>
        <b/>
        <sz val="18"/>
        <color indexed="8"/>
        <rFont val="ＭＳ 明朝"/>
        <family val="1"/>
        <charset val="128"/>
      </rPr>
      <t xml:space="preserve">
</t>
    </r>
    <r>
      <rPr>
        <b/>
        <sz val="20"/>
        <color indexed="8"/>
        <rFont val="ＭＳ 明朝"/>
        <family val="1"/>
        <charset val="128"/>
      </rPr>
      <t>参加申込一覧表（リレー種目）</t>
    </r>
    <rPh sb="0" eb="1">
      <t>ダイ</t>
    </rPh>
    <rPh sb="3" eb="4">
      <t>カイ</t>
    </rPh>
    <rPh sb="4" eb="7">
      <t>ヤマガタケン</t>
    </rPh>
    <rPh sb="7" eb="9">
      <t>リクジョウ</t>
    </rPh>
    <rPh sb="9" eb="11">
      <t>キョウギ</t>
    </rPh>
    <rPh sb="11" eb="14">
      <t>センシュケン</t>
    </rPh>
    <rPh sb="14" eb="16">
      <t>タイカイ</t>
    </rPh>
    <rPh sb="17" eb="19">
      <t>サンカ</t>
    </rPh>
    <rPh sb="19" eb="21">
      <t>モウシコミ</t>
    </rPh>
    <rPh sb="21" eb="23">
      <t>イチラン</t>
    </rPh>
    <rPh sb="23" eb="24">
      <t>ヒョウ</t>
    </rPh>
    <rPh sb="28" eb="30">
      <t>シュモク</t>
    </rPh>
    <phoneticPr fontId="3"/>
  </si>
  <si>
    <t>南陽東置賜陸協</t>
    <phoneticPr fontId="2"/>
  </si>
  <si>
    <t>帝京平成大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</si>
</sst>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31" x14ac:knownFonts="1">
    <font>
      <sz val="11"/>
      <color theme="1"/>
      <name val="游ゴシック"/>
      <family val="2"/>
      <charset val="128"/>
      <scheme val="minor"/>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1"/>
      <color theme="1"/>
      <name val="游ゴシック Light"/>
      <family val="3"/>
      <charset val="128"/>
      <scheme val="major"/>
    </font>
    <font>
      <sz val="12"/>
      <color theme="1"/>
      <name val="游ゴシック Light"/>
      <family val="3"/>
      <charset val="128"/>
      <scheme val="major"/>
    </font>
    <font>
      <b/>
      <sz val="12"/>
      <color rgb="FFFF0000"/>
      <name val="游ゴシック Light"/>
      <family val="3"/>
      <charset val="128"/>
      <scheme val="major"/>
    </font>
    <font>
      <u/>
      <sz val="11"/>
      <color theme="10"/>
      <name val="游ゴシック"/>
      <family val="3"/>
      <charset val="128"/>
      <scheme val="minor"/>
    </font>
    <font>
      <b/>
      <sz val="11"/>
      <color rgb="FFFF0000"/>
      <name val="游ゴシック Light"/>
      <family val="3"/>
      <charset val="128"/>
      <scheme val="major"/>
    </font>
    <font>
      <sz val="6"/>
      <name val="ＭＳ ゴシック"/>
      <family val="3"/>
      <charset val="128"/>
    </font>
    <font>
      <sz val="6"/>
      <name val="游ゴシック"/>
      <family val="3"/>
      <charset val="128"/>
      <scheme val="minor"/>
    </font>
    <font>
      <b/>
      <sz val="18"/>
      <color indexed="8"/>
      <name val="ＭＳ 明朝"/>
      <family val="1"/>
      <charset val="128"/>
    </font>
    <font>
      <b/>
      <sz val="18"/>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11"/>
      <name val="ＭＳ 明朝"/>
      <family val="1"/>
      <charset val="128"/>
    </font>
    <font>
      <sz val="11"/>
      <color theme="1"/>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10"/>
      <color theme="1"/>
      <name val="ＭＳ ゴシック"/>
      <family val="3"/>
      <charset val="128"/>
    </font>
    <font>
      <b/>
      <sz val="16"/>
      <color indexed="8"/>
      <name val="ＭＳ 明朝"/>
      <family val="1"/>
      <charset val="128"/>
    </font>
    <font>
      <b/>
      <sz val="9"/>
      <color indexed="81"/>
      <name val="ＭＳ Ｐゴシック"/>
      <family val="3"/>
      <charset val="128"/>
    </font>
    <font>
      <sz val="11"/>
      <color theme="1"/>
      <name val="游ゴシック"/>
      <family val="3"/>
      <charset val="128"/>
      <scheme val="minor"/>
    </font>
    <font>
      <b/>
      <sz val="11"/>
      <color theme="1"/>
      <name val="ＭＳ ゴシック"/>
      <family val="3"/>
      <charset val="128"/>
    </font>
    <font>
      <b/>
      <sz val="20"/>
      <color indexed="8"/>
      <name val="ＭＳ 明朝"/>
      <family val="1"/>
      <charset val="128"/>
    </font>
    <font>
      <sz val="10"/>
      <color theme="1"/>
      <name val="ＭＳ 明朝"/>
      <family val="1"/>
      <charset val="128"/>
    </font>
    <font>
      <sz val="9"/>
      <color theme="1"/>
      <name val="ＭＳ 明朝"/>
      <family val="1"/>
      <charset val="128"/>
    </font>
    <font>
      <sz val="8"/>
      <color theme="1"/>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hair">
        <color indexed="64"/>
      </bottom>
      <diagonal/>
    </border>
    <border>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0" fontId="25" fillId="0" borderId="0">
      <alignment vertical="center"/>
    </xf>
  </cellStyleXfs>
  <cellXfs count="231">
    <xf numFmtId="0" fontId="0" fillId="0" borderId="0" xfId="0">
      <alignment vertical="center"/>
    </xf>
    <xf numFmtId="0" fontId="4"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4" fillId="0" borderId="2"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5" fillId="0" borderId="0"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3" borderId="0" xfId="0" applyFont="1" applyFill="1" applyProtection="1">
      <alignment vertical="center"/>
      <protection locked="0"/>
    </xf>
    <xf numFmtId="0" fontId="13" fillId="4" borderId="19" xfId="0" applyFont="1" applyFill="1" applyBorder="1" applyAlignment="1" applyProtection="1">
      <alignment horizontal="center" vertical="center" shrinkToFit="1"/>
    </xf>
    <xf numFmtId="0" fontId="13" fillId="4" borderId="23" xfId="0" applyFont="1" applyFill="1" applyBorder="1" applyAlignment="1" applyProtection="1">
      <alignment horizontal="center" vertical="center"/>
    </xf>
    <xf numFmtId="0" fontId="13" fillId="4" borderId="24" xfId="0" applyFont="1" applyFill="1" applyBorder="1" applyAlignment="1" applyProtection="1">
      <alignment horizontal="center" vertical="center" shrinkToFit="1"/>
      <protection locked="0"/>
    </xf>
    <xf numFmtId="49" fontId="13" fillId="4" borderId="27" xfId="0" applyNumberFormat="1" applyFont="1" applyFill="1" applyBorder="1" applyAlignment="1" applyProtection="1">
      <alignment horizontal="center" vertical="center" shrinkToFit="1"/>
      <protection locked="0"/>
    </xf>
    <xf numFmtId="49" fontId="13" fillId="4" borderId="28" xfId="0" applyNumberFormat="1" applyFont="1" applyFill="1" applyBorder="1" applyAlignment="1" applyProtection="1">
      <alignment horizontal="center" vertical="center" shrinkToFit="1"/>
      <protection locked="0"/>
    </xf>
    <xf numFmtId="49" fontId="13" fillId="4" borderId="29" xfId="0" applyNumberFormat="1" applyFont="1" applyFill="1" applyBorder="1" applyAlignment="1" applyProtection="1">
      <alignment horizontal="center" vertical="center" shrinkToFit="1"/>
      <protection locked="0"/>
    </xf>
    <xf numFmtId="0" fontId="13" fillId="4" borderId="30"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center" vertical="center"/>
    </xf>
    <xf numFmtId="0" fontId="13" fillId="4" borderId="32" xfId="0" applyFont="1" applyFill="1" applyBorder="1" applyAlignment="1" applyProtection="1">
      <alignment horizontal="center" vertical="center" shrinkToFit="1"/>
      <protection locked="0"/>
    </xf>
    <xf numFmtId="49" fontId="13" fillId="4" borderId="33" xfId="0" applyNumberFormat="1" applyFont="1" applyFill="1" applyBorder="1" applyAlignment="1" applyProtection="1">
      <alignment horizontal="center" vertical="center" shrinkToFit="1"/>
      <protection locked="0"/>
    </xf>
    <xf numFmtId="49" fontId="13" fillId="4" borderId="35" xfId="0" applyNumberFormat="1" applyFont="1" applyFill="1" applyBorder="1" applyAlignment="1" applyProtection="1">
      <alignment horizontal="center" vertical="center" shrinkToFit="1"/>
      <protection locked="0"/>
    </xf>
    <xf numFmtId="49" fontId="13" fillId="4" borderId="3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center" vertical="center" shrinkToFit="1"/>
      <protection locked="0"/>
    </xf>
    <xf numFmtId="0" fontId="17" fillId="4" borderId="32" xfId="0" applyFont="1" applyFill="1" applyBorder="1" applyAlignment="1" applyProtection="1">
      <alignment horizontal="center" vertical="center" shrinkToFit="1"/>
      <protection locked="0"/>
    </xf>
    <xf numFmtId="0" fontId="13" fillId="4" borderId="37" xfId="0" applyFont="1" applyFill="1" applyBorder="1" applyAlignment="1" applyProtection="1">
      <alignment horizontal="center" vertical="center"/>
    </xf>
    <xf numFmtId="0" fontId="13" fillId="4" borderId="38" xfId="0" applyFont="1" applyFill="1" applyBorder="1" applyProtection="1">
      <alignment vertical="center"/>
    </xf>
    <xf numFmtId="0" fontId="13" fillId="4" borderId="39" xfId="0" applyFont="1" applyFill="1" applyBorder="1" applyProtection="1">
      <alignment vertical="center"/>
    </xf>
    <xf numFmtId="0" fontId="14" fillId="4" borderId="39" xfId="0" applyFont="1" applyFill="1" applyBorder="1" applyAlignment="1" applyProtection="1">
      <alignment horizontal="right" vertical="center"/>
    </xf>
    <xf numFmtId="0" fontId="14" fillId="4" borderId="40" xfId="0" applyFont="1" applyFill="1" applyBorder="1" applyAlignment="1" applyProtection="1">
      <alignment horizontal="center" vertical="center"/>
    </xf>
    <xf numFmtId="0" fontId="13" fillId="4" borderId="0" xfId="0" applyFont="1" applyFill="1" applyBorder="1" applyProtection="1">
      <alignment vertical="center"/>
    </xf>
    <xf numFmtId="0" fontId="14" fillId="4" borderId="0" xfId="0" applyFont="1" applyFill="1" applyBorder="1" applyAlignment="1" applyProtection="1">
      <alignment horizontal="right" vertical="center"/>
    </xf>
    <xf numFmtId="0" fontId="13" fillId="4" borderId="37" xfId="0" applyFont="1" applyFill="1" applyBorder="1" applyAlignment="1" applyProtection="1">
      <alignment horizontal="center" vertical="center" shrinkToFit="1"/>
    </xf>
    <xf numFmtId="0" fontId="13" fillId="4" borderId="42" xfId="0" applyFont="1" applyFill="1" applyBorder="1" applyProtection="1">
      <alignment vertical="center"/>
    </xf>
    <xf numFmtId="0" fontId="13" fillId="0" borderId="0" xfId="0" applyFont="1" applyProtection="1">
      <alignment vertical="center"/>
    </xf>
    <xf numFmtId="0" fontId="13" fillId="0" borderId="0" xfId="0" applyFont="1" applyFill="1" applyProtection="1">
      <alignment vertical="center"/>
    </xf>
    <xf numFmtId="0" fontId="13" fillId="0" borderId="0" xfId="0" applyFont="1" applyFill="1" applyAlignment="1" applyProtection="1">
      <alignment vertical="center" shrinkToFit="1"/>
    </xf>
    <xf numFmtId="0" fontId="18" fillId="0" borderId="1" xfId="0" applyFont="1" applyFill="1" applyBorder="1" applyAlignment="1" applyProtection="1">
      <alignment horizontal="center" vertical="center"/>
    </xf>
    <xf numFmtId="0" fontId="0" fillId="0" borderId="0" xfId="0" applyFill="1" applyProtection="1">
      <alignment vertical="center"/>
    </xf>
    <xf numFmtId="0" fontId="0" fillId="0" borderId="0" xfId="0" applyProtection="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center" vertical="center" shrinkToFit="1"/>
    </xf>
    <xf numFmtId="0" fontId="18" fillId="0" borderId="0" xfId="0" applyFont="1" applyProtection="1">
      <alignment vertical="center"/>
    </xf>
    <xf numFmtId="0" fontId="13" fillId="2" borderId="0" xfId="0" applyFont="1" applyFill="1" applyProtection="1">
      <alignment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center" vertical="center"/>
    </xf>
    <xf numFmtId="0" fontId="13" fillId="2" borderId="0" xfId="0" applyFont="1" applyFill="1" applyAlignment="1" applyProtection="1">
      <alignment horizontal="left" vertical="center"/>
    </xf>
    <xf numFmtId="0" fontId="13" fillId="2" borderId="0" xfId="0" quotePrefix="1" applyFont="1" applyFill="1" applyProtection="1">
      <alignment vertical="center"/>
    </xf>
    <xf numFmtId="0" fontId="0" fillId="2" borderId="0" xfId="0" applyFill="1" applyProtection="1">
      <alignment vertical="center"/>
    </xf>
    <xf numFmtId="0" fontId="13" fillId="0" borderId="0" xfId="0" quotePrefix="1" applyFont="1" applyFill="1" applyProtection="1">
      <alignment vertical="center"/>
    </xf>
    <xf numFmtId="0" fontId="13" fillId="4" borderId="41" xfId="0" applyFont="1" applyFill="1" applyBorder="1" applyProtection="1">
      <alignment vertical="center"/>
    </xf>
    <xf numFmtId="0" fontId="14" fillId="4" borderId="41" xfId="0" applyFont="1" applyFill="1" applyBorder="1" applyAlignment="1" applyProtection="1">
      <alignment horizontal="right" vertical="center"/>
    </xf>
    <xf numFmtId="0" fontId="16" fillId="4" borderId="41" xfId="0" applyFont="1" applyFill="1" applyBorder="1" applyAlignment="1" applyProtection="1">
      <alignment horizontal="center" vertical="center" shrinkToFit="1"/>
    </xf>
    <xf numFmtId="0" fontId="22" fillId="0" borderId="0" xfId="0" applyFont="1" applyProtection="1">
      <alignment vertical="center"/>
    </xf>
    <xf numFmtId="0" fontId="22" fillId="0" borderId="0" xfId="0" applyFont="1" applyFill="1" applyProtection="1">
      <alignment vertical="center"/>
    </xf>
    <xf numFmtId="0" fontId="22" fillId="0" borderId="0" xfId="0" applyFont="1" applyFill="1" applyAlignment="1" applyProtection="1">
      <alignment vertical="center" shrinkToFit="1"/>
    </xf>
    <xf numFmtId="49" fontId="18" fillId="0" borderId="0" xfId="0" applyNumberFormat="1" applyFont="1" applyProtection="1">
      <alignment vertical="center"/>
    </xf>
    <xf numFmtId="0" fontId="18" fillId="0" borderId="0" xfId="0" applyFont="1" applyFill="1" applyProtection="1">
      <alignment vertical="center"/>
    </xf>
    <xf numFmtId="0" fontId="18" fillId="0" borderId="0" xfId="0" applyFont="1" applyFill="1" applyAlignment="1" applyProtection="1">
      <alignment vertical="center" shrinkToFit="1"/>
    </xf>
    <xf numFmtId="0" fontId="22" fillId="0" borderId="0" xfId="2" applyProtection="1">
      <alignment vertical="center"/>
    </xf>
    <xf numFmtId="49" fontId="22" fillId="0" borderId="0" xfId="2" applyNumberFormat="1" applyProtection="1">
      <alignment vertical="center"/>
    </xf>
    <xf numFmtId="0" fontId="14" fillId="4" borderId="4" xfId="0" applyFont="1" applyFill="1" applyBorder="1" applyAlignment="1" applyProtection="1">
      <alignment horizontal="center" vertical="center" shrinkToFit="1"/>
    </xf>
    <xf numFmtId="0" fontId="14" fillId="4" borderId="10" xfId="0" applyFont="1" applyFill="1" applyBorder="1" applyAlignment="1" applyProtection="1">
      <alignment horizontal="center" vertical="center" wrapText="1" shrinkToFit="1"/>
    </xf>
    <xf numFmtId="0" fontId="13" fillId="0" borderId="0" xfId="0" applyNumberFormat="1" applyFont="1" applyFill="1" applyAlignment="1" applyProtection="1">
      <alignment horizontal="center" vertical="center"/>
    </xf>
    <xf numFmtId="0" fontId="13" fillId="4" borderId="48" xfId="0" applyFont="1" applyFill="1" applyBorder="1" applyAlignment="1" applyProtection="1">
      <alignment horizontal="center" vertical="center" shrinkToFit="1"/>
      <protection locked="0"/>
    </xf>
    <xf numFmtId="0" fontId="13" fillId="4" borderId="49" xfId="0" applyFont="1" applyFill="1" applyBorder="1" applyAlignment="1" applyProtection="1">
      <alignment horizontal="center" vertical="center" shrinkToFit="1"/>
      <protection locked="0"/>
    </xf>
    <xf numFmtId="49" fontId="13" fillId="2" borderId="0" xfId="0" quotePrefix="1" applyNumberFormat="1" applyFont="1" applyFill="1" applyProtection="1">
      <alignment vertical="center"/>
    </xf>
    <xf numFmtId="49" fontId="13" fillId="2" borderId="0" xfId="0" applyNumberFormat="1" applyFont="1" applyFill="1" applyProtection="1">
      <alignment vertical="center"/>
    </xf>
    <xf numFmtId="0" fontId="13" fillId="2" borderId="0" xfId="0" applyNumberFormat="1" applyFont="1" applyFill="1" applyProtection="1">
      <alignment vertical="center"/>
    </xf>
    <xf numFmtId="0" fontId="13" fillId="4" borderId="58" xfId="0" applyFont="1" applyFill="1" applyBorder="1" applyAlignment="1" applyProtection="1">
      <alignment horizontal="center" vertical="center" shrinkToFit="1"/>
      <protection locked="0"/>
    </xf>
    <xf numFmtId="0" fontId="13" fillId="4" borderId="59" xfId="0" applyFont="1" applyFill="1" applyBorder="1" applyAlignment="1" applyProtection="1">
      <alignment horizontal="center" vertical="center" shrinkToFit="1"/>
      <protection locked="0"/>
    </xf>
    <xf numFmtId="0" fontId="13" fillId="4" borderId="60" xfId="0" applyFont="1" applyFill="1" applyBorder="1" applyAlignment="1" applyProtection="1">
      <alignment horizontal="center" vertical="center" shrinkToFit="1"/>
      <protection locked="0"/>
    </xf>
    <xf numFmtId="0" fontId="13" fillId="4" borderId="61" xfId="0" applyFont="1" applyFill="1" applyBorder="1" applyAlignment="1" applyProtection="1">
      <alignment horizontal="center" vertical="center" shrinkToFit="1"/>
      <protection locked="0"/>
    </xf>
    <xf numFmtId="0" fontId="16" fillId="4" borderId="39" xfId="0" applyFont="1" applyFill="1" applyBorder="1" applyAlignment="1" applyProtection="1">
      <alignment horizontal="center" vertical="center" shrinkToFit="1"/>
    </xf>
    <xf numFmtId="49" fontId="13" fillId="0" borderId="0" xfId="0" quotePrefix="1" applyNumberFormat="1" applyFont="1" applyFill="1" applyProtection="1">
      <alignment vertical="center"/>
    </xf>
    <xf numFmtId="49" fontId="13" fillId="0" borderId="0" xfId="0" applyNumberFormat="1" applyFont="1" applyFill="1" applyProtection="1">
      <alignment vertical="center"/>
    </xf>
    <xf numFmtId="0" fontId="13" fillId="0" borderId="0" xfId="0" applyNumberFormat="1" applyFont="1" applyFill="1" applyProtection="1">
      <alignment vertical="center"/>
    </xf>
    <xf numFmtId="49" fontId="22" fillId="0" borderId="0" xfId="0" applyNumberFormat="1" applyFont="1" applyProtection="1">
      <alignment vertical="center"/>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left" vertical="center"/>
    </xf>
    <xf numFmtId="0" fontId="0" fillId="0" borderId="0" xfId="0" applyFill="1" applyBorder="1" applyProtection="1">
      <alignment vertical="center"/>
    </xf>
    <xf numFmtId="0" fontId="16" fillId="0" borderId="0" xfId="0" applyFont="1" applyFill="1" applyBorder="1" applyAlignment="1" applyProtection="1">
      <alignment horizontal="right" vertical="center"/>
    </xf>
    <xf numFmtId="0" fontId="25" fillId="0" borderId="0" xfId="3">
      <alignment vertical="center"/>
    </xf>
    <xf numFmtId="0" fontId="22" fillId="0" borderId="0" xfId="0" applyFont="1">
      <alignment vertical="center"/>
    </xf>
    <xf numFmtId="0" fontId="22" fillId="0" borderId="0" xfId="0" applyNumberFormat="1" applyFont="1">
      <alignment vertical="center"/>
    </xf>
    <xf numFmtId="49" fontId="22" fillId="0" borderId="0" xfId="0" applyNumberFormat="1" applyFont="1">
      <alignment vertical="center"/>
    </xf>
    <xf numFmtId="0" fontId="22" fillId="2" borderId="0" xfId="0" applyFont="1" applyFill="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NumberFormat="1" applyFont="1" applyAlignment="1">
      <alignment horizontal="center" vertical="center"/>
    </xf>
    <xf numFmtId="0" fontId="18" fillId="6" borderId="0" xfId="0" applyFont="1" applyFill="1">
      <alignment vertical="center"/>
    </xf>
    <xf numFmtId="0" fontId="18" fillId="7" borderId="0" xfId="0" applyFont="1" applyFill="1">
      <alignment vertical="center"/>
    </xf>
    <xf numFmtId="0" fontId="18" fillId="0" borderId="0" xfId="0" applyNumberFormat="1" applyFont="1">
      <alignment vertical="center"/>
    </xf>
    <xf numFmtId="0" fontId="26" fillId="6" borderId="1" xfId="0" applyFont="1" applyFill="1" applyBorder="1">
      <alignment vertical="center"/>
    </xf>
    <xf numFmtId="0" fontId="26" fillId="7" borderId="1" xfId="0" applyFont="1" applyFill="1" applyBorder="1">
      <alignment vertical="center"/>
    </xf>
    <xf numFmtId="0" fontId="18" fillId="2" borderId="0" xfId="0" applyFont="1" applyFill="1">
      <alignment vertical="center"/>
    </xf>
    <xf numFmtId="49" fontId="18" fillId="0" borderId="0" xfId="0" applyNumberFormat="1" applyFont="1">
      <alignment vertical="center"/>
    </xf>
    <xf numFmtId="0" fontId="18" fillId="2" borderId="0" xfId="0" applyNumberFormat="1" applyFont="1" applyFill="1" applyAlignment="1"/>
    <xf numFmtId="0" fontId="18" fillId="2" borderId="0" xfId="0" applyFont="1" applyFill="1" applyAlignment="1" applyProtection="1">
      <alignment horizontal="center" vertical="center"/>
    </xf>
    <xf numFmtId="0" fontId="18" fillId="0" borderId="0" xfId="0" applyNumberFormat="1" applyFont="1" applyFill="1" applyAlignment="1"/>
    <xf numFmtId="0" fontId="18" fillId="2" borderId="0" xfId="0" applyNumberFormat="1" applyFont="1" applyFill="1">
      <alignment vertical="center"/>
    </xf>
    <xf numFmtId="0" fontId="18" fillId="0" borderId="0" xfId="0" applyNumberFormat="1" applyFont="1" applyFill="1">
      <alignment vertical="center"/>
    </xf>
    <xf numFmtId="0" fontId="7" fillId="0" borderId="1" xfId="1" applyBorder="1" applyAlignment="1" applyProtection="1">
      <alignment horizontal="center" vertical="center"/>
      <protection locked="0"/>
    </xf>
    <xf numFmtId="0" fontId="13" fillId="4" borderId="19"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176" fontId="13" fillId="4" borderId="0" xfId="0" applyNumberFormat="1" applyFont="1" applyFill="1" applyBorder="1" applyAlignment="1" applyProtection="1">
      <alignment horizontal="right" vertical="center"/>
      <protection locked="0"/>
    </xf>
    <xf numFmtId="176" fontId="13" fillId="4" borderId="0" xfId="0" applyNumberFormat="1"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15" fillId="4"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0" fontId="14" fillId="4" borderId="0" xfId="0" applyFont="1" applyFill="1" applyBorder="1" applyAlignment="1" applyProtection="1">
      <alignment horizontal="center" vertical="center"/>
    </xf>
    <xf numFmtId="0" fontId="0" fillId="0" borderId="0" xfId="0" applyBorder="1">
      <alignment vertical="center"/>
    </xf>
    <xf numFmtId="0" fontId="13" fillId="0" borderId="0" xfId="0" applyFont="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shrinkToFit="1"/>
    </xf>
    <xf numFmtId="0" fontId="13" fillId="2" borderId="0" xfId="0" applyFont="1" applyFill="1" applyBorder="1" applyProtection="1">
      <alignment vertical="center"/>
    </xf>
    <xf numFmtId="0" fontId="13" fillId="0" borderId="0" xfId="0" quotePrefix="1" applyFont="1" applyFill="1" applyBorder="1" applyProtection="1">
      <alignment vertical="center"/>
    </xf>
    <xf numFmtId="0" fontId="18" fillId="0" borderId="0" xfId="0" applyFont="1" applyBorder="1" applyProtection="1">
      <alignment vertical="center"/>
    </xf>
    <xf numFmtId="0" fontId="0" fillId="0" borderId="0" xfId="0" applyBorder="1" applyProtection="1">
      <alignment vertical="center"/>
    </xf>
    <xf numFmtId="0" fontId="14" fillId="4" borderId="41" xfId="0" applyFont="1" applyFill="1" applyBorder="1" applyAlignment="1" applyProtection="1">
      <alignment horizontal="center" vertical="center"/>
    </xf>
    <xf numFmtId="0" fontId="4" fillId="0" borderId="0" xfId="0" applyFont="1" applyFill="1" applyBorder="1" applyAlignment="1" applyProtection="1">
      <alignment vertical="center"/>
      <protection locked="0"/>
    </xf>
    <xf numFmtId="0" fontId="0" fillId="0" borderId="0" xfId="0" applyProtection="1">
      <alignment vertical="center"/>
      <protection locked="0"/>
    </xf>
    <xf numFmtId="0" fontId="14" fillId="4" borderId="39" xfId="0" applyFont="1" applyFill="1" applyBorder="1" applyAlignment="1" applyProtection="1">
      <alignment horizontal="center" vertical="center"/>
    </xf>
    <xf numFmtId="0" fontId="5" fillId="0" borderId="1" xfId="0" applyFont="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wrapText="1"/>
      <protection locked="0"/>
    </xf>
    <xf numFmtId="0" fontId="4" fillId="2" borderId="0" xfId="0" applyFont="1" applyFill="1" applyBorder="1" applyAlignment="1" applyProtection="1">
      <alignment horizontal="left" vertical="top" wrapText="1"/>
      <protection locked="0"/>
    </xf>
    <xf numFmtId="0" fontId="5"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indent="1"/>
      <protection locked="0"/>
    </xf>
    <xf numFmtId="0" fontId="13" fillId="4" borderId="13" xfId="0" applyFont="1" applyFill="1" applyBorder="1" applyAlignment="1" applyProtection="1">
      <alignment vertical="center" shrinkToFit="1"/>
    </xf>
    <xf numFmtId="0" fontId="13" fillId="4" borderId="18" xfId="0" applyFont="1" applyFill="1" applyBorder="1" applyAlignment="1" applyProtection="1">
      <alignment vertical="center" shrinkToFit="1"/>
    </xf>
    <xf numFmtId="0" fontId="29" fillId="4" borderId="14" xfId="0" applyFont="1" applyFill="1" applyBorder="1" applyAlignment="1" applyProtection="1">
      <alignment horizontal="center" vertical="center" shrinkToFit="1"/>
    </xf>
    <xf numFmtId="0" fontId="29" fillId="4" borderId="19" xfId="0" applyFont="1" applyFill="1" applyBorder="1" applyAlignment="1" applyProtection="1">
      <alignment horizontal="center" vertical="center" shrinkToFit="1"/>
    </xf>
    <xf numFmtId="0" fontId="13" fillId="4" borderId="14" xfId="0" applyFont="1" applyFill="1" applyBorder="1" applyAlignment="1" applyProtection="1">
      <alignment horizontal="center" vertical="center" shrinkToFit="1"/>
    </xf>
    <xf numFmtId="0" fontId="28" fillId="4" borderId="14" xfId="0" applyFont="1" applyFill="1" applyBorder="1" applyAlignment="1" applyProtection="1">
      <alignment horizontal="center" vertical="center" shrinkToFit="1"/>
    </xf>
    <xf numFmtId="0" fontId="28" fillId="4" borderId="19" xfId="0" applyFont="1" applyFill="1" applyBorder="1" applyAlignment="1" applyProtection="1">
      <alignment horizontal="center" vertical="center" shrinkToFit="1"/>
    </xf>
    <xf numFmtId="0" fontId="13" fillId="4" borderId="15" xfId="0" applyFont="1" applyFill="1" applyBorder="1" applyAlignment="1" applyProtection="1">
      <alignment horizontal="center" vertical="center" shrinkToFit="1"/>
    </xf>
    <xf numFmtId="0" fontId="13" fillId="4" borderId="16" xfId="0" applyFont="1" applyFill="1" applyBorder="1" applyAlignment="1" applyProtection="1">
      <alignment horizontal="center" vertical="center" shrinkToFit="1"/>
    </xf>
    <xf numFmtId="0" fontId="13" fillId="4" borderId="20" xfId="0" applyFont="1" applyFill="1" applyBorder="1" applyAlignment="1" applyProtection="1">
      <alignment horizontal="center" vertical="center" shrinkToFit="1"/>
    </xf>
    <xf numFmtId="0" fontId="13" fillId="4" borderId="21" xfId="0"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5" fillId="4" borderId="5"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15" fillId="4" borderId="6" xfId="0" applyFont="1" applyFill="1" applyBorder="1" applyAlignment="1" applyProtection="1">
      <alignment horizontal="center" vertical="center" shrinkToFit="1"/>
      <protection locked="0"/>
    </xf>
    <xf numFmtId="0" fontId="13" fillId="4" borderId="5" xfId="0" applyNumberFormat="1" applyFont="1" applyFill="1" applyBorder="1" applyAlignment="1" applyProtection="1">
      <alignment horizontal="center" vertical="center" shrinkToFit="1"/>
      <protection locked="0"/>
    </xf>
    <xf numFmtId="0" fontId="13" fillId="4" borderId="4" xfId="0" applyNumberFormat="1" applyFont="1" applyFill="1" applyBorder="1" applyAlignment="1" applyProtection="1">
      <alignment horizontal="center" vertical="center" shrinkToFit="1"/>
      <protection locked="0"/>
    </xf>
    <xf numFmtId="0" fontId="13" fillId="4" borderId="6" xfId="0" applyNumberFormat="1" applyFont="1" applyFill="1" applyBorder="1" applyAlignment="1" applyProtection="1">
      <alignment horizontal="center" vertical="center" shrinkToFit="1"/>
      <protection locked="0"/>
    </xf>
    <xf numFmtId="0" fontId="30" fillId="4" borderId="7" xfId="0"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30" fillId="4" borderId="12" xfId="0" applyFont="1" applyFill="1" applyBorder="1" applyAlignment="1" applyProtection="1">
      <alignment horizontal="center" vertical="center" wrapText="1"/>
    </xf>
    <xf numFmtId="0" fontId="30" fillId="4" borderId="10" xfId="0" applyFont="1" applyFill="1" applyBorder="1" applyAlignment="1" applyProtection="1">
      <alignment horizontal="center" vertical="center" wrapText="1"/>
    </xf>
    <xf numFmtId="0" fontId="13" fillId="4" borderId="9" xfId="0" applyNumberFormat="1" applyFont="1" applyFill="1" applyBorder="1" applyAlignment="1" applyProtection="1">
      <alignment horizontal="center" vertical="center" shrinkToFit="1"/>
      <protection locked="0"/>
    </xf>
    <xf numFmtId="0" fontId="13" fillId="4" borderId="10" xfId="0" applyNumberFormat="1" applyFont="1" applyFill="1" applyBorder="1" applyAlignment="1" applyProtection="1">
      <alignment horizontal="center" vertical="center" shrinkToFit="1"/>
      <protection locked="0"/>
    </xf>
    <xf numFmtId="0" fontId="13" fillId="4" borderId="11" xfId="0" applyNumberFormat="1" applyFont="1" applyFill="1" applyBorder="1" applyAlignment="1" applyProtection="1">
      <alignment horizontal="center" vertical="center" shrinkToFit="1"/>
      <protection locked="0"/>
    </xf>
    <xf numFmtId="0" fontId="13" fillId="4" borderId="33" xfId="0" applyFont="1" applyFill="1" applyBorder="1" applyAlignment="1" applyProtection="1">
      <alignment horizontal="left" vertical="center" shrinkToFit="1"/>
      <protection locked="0"/>
    </xf>
    <xf numFmtId="0" fontId="13" fillId="4" borderId="34" xfId="0" applyFont="1" applyFill="1" applyBorder="1" applyAlignment="1" applyProtection="1">
      <alignment horizontal="left" vertical="center" shrinkToFit="1"/>
      <protection locked="0"/>
    </xf>
    <xf numFmtId="0" fontId="13" fillId="4" borderId="19" xfId="0" applyFont="1" applyFill="1" applyBorder="1" applyAlignment="1" applyProtection="1">
      <alignment horizontal="center" vertical="center" shrinkToFit="1"/>
    </xf>
    <xf numFmtId="0" fontId="13" fillId="4" borderId="17" xfId="0" applyFont="1" applyFill="1" applyBorder="1" applyAlignment="1" applyProtection="1">
      <alignment horizontal="center" vertical="center" shrinkToFit="1"/>
    </xf>
    <xf numFmtId="0" fontId="13" fillId="4" borderId="22" xfId="0" applyFont="1" applyFill="1" applyBorder="1" applyAlignment="1" applyProtection="1">
      <alignment horizontal="center" vertical="center" shrinkToFit="1"/>
    </xf>
    <xf numFmtId="0" fontId="13" fillId="4" borderId="25" xfId="0" applyFont="1" applyFill="1" applyBorder="1" applyAlignment="1" applyProtection="1">
      <alignment horizontal="left" vertical="center" shrinkToFit="1"/>
      <protection locked="0"/>
    </xf>
    <xf numFmtId="0" fontId="13" fillId="4" borderId="26" xfId="0" applyFont="1" applyFill="1" applyBorder="1" applyAlignment="1" applyProtection="1">
      <alignment horizontal="left" vertical="center" shrinkToFit="1"/>
      <protection locked="0"/>
    </xf>
    <xf numFmtId="0" fontId="15" fillId="4" borderId="0" xfId="0" applyFont="1" applyFill="1" applyBorder="1" applyAlignment="1" applyProtection="1">
      <alignment horizontal="center" vertical="center"/>
    </xf>
    <xf numFmtId="0" fontId="16" fillId="4" borderId="39" xfId="0" applyFont="1" applyFill="1" applyBorder="1" applyAlignment="1" applyProtection="1">
      <alignment horizontal="center" vertical="center" shrinkToFit="1"/>
      <protection locked="0"/>
    </xf>
    <xf numFmtId="176" fontId="13" fillId="4" borderId="0" xfId="0" applyNumberFormat="1" applyFont="1" applyFill="1" applyBorder="1" applyAlignment="1" applyProtection="1">
      <alignment horizontal="right" vertical="center"/>
      <protection locked="0"/>
    </xf>
    <xf numFmtId="176" fontId="13" fillId="4"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protection locked="0"/>
    </xf>
    <xf numFmtId="0" fontId="14" fillId="4" borderId="12"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shrinkToFit="1"/>
    </xf>
    <xf numFmtId="0" fontId="16" fillId="4" borderId="10" xfId="0" applyFont="1" applyFill="1" applyBorder="1" applyAlignment="1" applyProtection="1">
      <alignment horizontal="center" vertical="center" shrinkToFit="1"/>
    </xf>
    <xf numFmtId="0" fontId="16" fillId="4" borderId="11" xfId="0" applyFont="1" applyFill="1" applyBorder="1" applyAlignment="1" applyProtection="1">
      <alignment horizontal="center" vertical="center" shrinkToFit="1"/>
    </xf>
    <xf numFmtId="0" fontId="13" fillId="4" borderId="9" xfId="0" applyNumberFormat="1" applyFont="1" applyFill="1" applyBorder="1" applyAlignment="1" applyProtection="1">
      <alignment horizontal="center" vertical="center" shrinkToFit="1"/>
    </xf>
    <xf numFmtId="0" fontId="13" fillId="4" borderId="10" xfId="0" applyNumberFormat="1" applyFont="1" applyFill="1" applyBorder="1" applyAlignment="1" applyProtection="1">
      <alignment horizontal="center" vertical="center" shrinkToFit="1"/>
    </xf>
    <xf numFmtId="0" fontId="13" fillId="4" borderId="11"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5" fillId="4" borderId="5" xfId="0" applyFont="1" applyFill="1" applyBorder="1" applyAlignment="1" applyProtection="1">
      <alignment horizontal="center" vertical="center" shrinkToFit="1"/>
    </xf>
    <xf numFmtId="0" fontId="15" fillId="4" borderId="4" xfId="0" applyFont="1" applyFill="1" applyBorder="1" applyAlignment="1" applyProtection="1">
      <alignment horizontal="center" vertical="center" shrinkToFit="1"/>
    </xf>
    <xf numFmtId="0" fontId="15" fillId="4" borderId="6" xfId="0" applyFont="1" applyFill="1" applyBorder="1" applyAlignment="1" applyProtection="1">
      <alignment horizontal="center" vertical="center" shrinkToFit="1"/>
    </xf>
    <xf numFmtId="0" fontId="13" fillId="4" borderId="5" xfId="0" applyNumberFormat="1" applyFont="1" applyFill="1" applyBorder="1" applyAlignment="1" applyProtection="1">
      <alignment horizontal="center" vertical="center" shrinkToFit="1"/>
    </xf>
    <xf numFmtId="0" fontId="13" fillId="4" borderId="4" xfId="0" applyNumberFormat="1" applyFont="1" applyFill="1" applyBorder="1" applyAlignment="1" applyProtection="1">
      <alignment horizontal="center" vertical="center" shrinkToFit="1"/>
    </xf>
    <xf numFmtId="0" fontId="13" fillId="4" borderId="6" xfId="0" applyNumberFormat="1" applyFont="1" applyFill="1" applyBorder="1" applyAlignment="1" applyProtection="1">
      <alignment horizontal="center" vertical="center" shrinkToFit="1"/>
    </xf>
    <xf numFmtId="0" fontId="13" fillId="5" borderId="14" xfId="0"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shrinkToFit="1"/>
    </xf>
    <xf numFmtId="0" fontId="13" fillId="4" borderId="41"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shrinkToFit="1"/>
    </xf>
    <xf numFmtId="0" fontId="13" fillId="4" borderId="5" xfId="0" applyFont="1" applyFill="1" applyBorder="1" applyAlignment="1" applyProtection="1">
      <alignment horizontal="center" vertical="center" shrinkToFit="1"/>
    </xf>
    <xf numFmtId="0" fontId="13" fillId="4" borderId="4"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shrinkToFit="1"/>
    </xf>
    <xf numFmtId="49" fontId="13" fillId="4" borderId="47" xfId="0" applyNumberFormat="1" applyFont="1" applyFill="1" applyBorder="1" applyAlignment="1" applyProtection="1">
      <alignment horizontal="center" vertical="center" shrinkToFit="1"/>
    </xf>
    <xf numFmtId="49" fontId="13" fillId="4" borderId="0" xfId="0" applyNumberFormat="1" applyFont="1" applyFill="1" applyBorder="1" applyAlignment="1" applyProtection="1">
      <alignment horizontal="center" vertical="center" shrinkToFit="1"/>
    </xf>
    <xf numFmtId="49" fontId="13" fillId="4" borderId="42" xfId="0" applyNumberFormat="1" applyFont="1" applyFill="1" applyBorder="1" applyAlignment="1" applyProtection="1">
      <alignment horizontal="center" vertical="center" shrinkToFit="1"/>
    </xf>
    <xf numFmtId="49" fontId="13" fillId="4" borderId="26" xfId="0" applyNumberFormat="1" applyFont="1" applyFill="1" applyBorder="1" applyAlignment="1" applyProtection="1">
      <alignment horizontal="center" vertical="center" shrinkToFit="1"/>
      <protection locked="0"/>
    </xf>
    <xf numFmtId="49" fontId="13" fillId="4" borderId="52" xfId="0" applyNumberFormat="1" applyFont="1" applyFill="1" applyBorder="1" applyAlignment="1" applyProtection="1">
      <alignment horizontal="center" vertical="center" shrinkToFit="1"/>
      <protection locked="0"/>
    </xf>
    <xf numFmtId="49" fontId="13" fillId="4" borderId="56" xfId="0" applyNumberFormat="1" applyFont="1" applyFill="1" applyBorder="1" applyAlignment="1" applyProtection="1">
      <alignment horizontal="center" vertical="center" shrinkToFit="1"/>
      <protection locked="0"/>
    </xf>
    <xf numFmtId="0" fontId="13" fillId="4" borderId="13" xfId="0" applyFont="1" applyFill="1" applyBorder="1" applyAlignment="1" applyProtection="1">
      <alignment horizontal="center" vertical="center"/>
    </xf>
    <xf numFmtId="0" fontId="13" fillId="4" borderId="50" xfId="0" applyFont="1" applyFill="1" applyBorder="1" applyAlignment="1" applyProtection="1">
      <alignment horizontal="center" vertical="center"/>
    </xf>
    <xf numFmtId="0" fontId="13" fillId="4" borderId="54" xfId="0" applyFont="1" applyFill="1" applyBorder="1" applyAlignment="1" applyProtection="1">
      <alignment horizontal="center" vertical="center"/>
    </xf>
    <xf numFmtId="0" fontId="13" fillId="4" borderId="15" xfId="0" applyFont="1" applyFill="1" applyBorder="1" applyAlignment="1" applyProtection="1">
      <alignment horizontal="center" vertical="center" shrinkToFit="1"/>
      <protection locked="0"/>
    </xf>
    <xf numFmtId="0" fontId="13" fillId="4" borderId="16" xfId="0" applyFont="1" applyFill="1" applyBorder="1" applyAlignment="1" applyProtection="1">
      <alignment horizontal="center" vertical="center" shrinkToFit="1"/>
      <protection locked="0"/>
    </xf>
    <xf numFmtId="0" fontId="13" fillId="4" borderId="51" xfId="0" applyFont="1" applyFill="1" applyBorder="1" applyAlignment="1" applyProtection="1">
      <alignment horizontal="center" vertical="center" shrinkToFit="1"/>
      <protection locked="0"/>
    </xf>
    <xf numFmtId="0" fontId="13" fillId="4" borderId="52" xfId="0" applyFont="1" applyFill="1" applyBorder="1" applyAlignment="1" applyProtection="1">
      <alignment horizontal="center" vertical="center" shrinkToFit="1"/>
      <protection locked="0"/>
    </xf>
    <xf numFmtId="0" fontId="13" fillId="4" borderId="55" xfId="0" applyFont="1" applyFill="1" applyBorder="1" applyAlignment="1" applyProtection="1">
      <alignment horizontal="center" vertical="center" shrinkToFit="1"/>
      <protection locked="0"/>
    </xf>
    <xf numFmtId="0" fontId="13" fillId="4" borderId="56" xfId="0" applyFont="1" applyFill="1" applyBorder="1" applyAlignment="1" applyProtection="1">
      <alignment horizontal="center" vertical="center" shrinkToFit="1"/>
      <protection locked="0"/>
    </xf>
    <xf numFmtId="0" fontId="13" fillId="5" borderId="53" xfId="0" applyFont="1" applyFill="1" applyBorder="1" applyAlignment="1" applyProtection="1">
      <alignment horizontal="center" vertical="center" shrinkToFit="1"/>
    </xf>
    <xf numFmtId="0" fontId="13" fillId="5" borderId="57" xfId="0" applyFont="1" applyFill="1" applyBorder="1" applyAlignment="1" applyProtection="1">
      <alignment horizontal="center" vertical="center" shrinkToFit="1"/>
    </xf>
    <xf numFmtId="49" fontId="13" fillId="4" borderId="15" xfId="0" applyNumberFormat="1" applyFont="1" applyFill="1" applyBorder="1" applyAlignment="1" applyProtection="1">
      <alignment horizontal="center" vertical="center" shrinkToFit="1"/>
      <protection locked="0"/>
    </xf>
    <xf numFmtId="49" fontId="13" fillId="4" borderId="51" xfId="0" applyNumberFormat="1" applyFont="1" applyFill="1" applyBorder="1" applyAlignment="1" applyProtection="1">
      <alignment horizontal="center" vertical="center" shrinkToFit="1"/>
      <protection locked="0"/>
    </xf>
    <xf numFmtId="49" fontId="13" fillId="4" borderId="55" xfId="0" applyNumberFormat="1" applyFont="1" applyFill="1" applyBorder="1" applyAlignment="1" applyProtection="1">
      <alignment horizontal="center" vertical="center" shrinkToFit="1"/>
      <protection locked="0"/>
    </xf>
    <xf numFmtId="49" fontId="13" fillId="4" borderId="41" xfId="0" applyNumberFormat="1" applyFont="1" applyFill="1" applyBorder="1" applyAlignment="1" applyProtection="1">
      <alignment horizontal="center" vertical="center" shrinkToFit="1"/>
    </xf>
    <xf numFmtId="49" fontId="13" fillId="4" borderId="41" xfId="0" applyNumberFormat="1" applyFont="1" applyFill="1" applyBorder="1" applyAlignment="1" applyProtection="1">
      <alignment horizontal="center" vertical="center" shrinkToFit="1"/>
      <protection locked="0"/>
    </xf>
    <xf numFmtId="49" fontId="13" fillId="4" borderId="0" xfId="0" applyNumberFormat="1" applyFont="1" applyFill="1" applyBorder="1" applyAlignment="1" applyProtection="1">
      <alignment horizontal="center" vertical="center" shrinkToFit="1"/>
      <protection locked="0"/>
    </xf>
    <xf numFmtId="49" fontId="13" fillId="4" borderId="42" xfId="0" applyNumberFormat="1" applyFont="1" applyFill="1" applyBorder="1" applyAlignment="1" applyProtection="1">
      <alignment horizontal="center" vertical="center" shrinkToFit="1"/>
      <protection locked="0"/>
    </xf>
    <xf numFmtId="49" fontId="13" fillId="4" borderId="16" xfId="0" applyNumberFormat="1" applyFont="1" applyFill="1" applyBorder="1" applyAlignment="1" applyProtection="1">
      <alignment horizontal="center" vertical="center" shrinkToFit="1"/>
      <protection locked="0"/>
    </xf>
    <xf numFmtId="0" fontId="13" fillId="4" borderId="45" xfId="0" applyFont="1" applyFill="1" applyBorder="1" applyAlignment="1" applyProtection="1">
      <alignment horizontal="center" vertical="center"/>
    </xf>
    <xf numFmtId="0" fontId="13" fillId="4" borderId="25" xfId="0" applyFont="1" applyFill="1" applyBorder="1" applyAlignment="1" applyProtection="1">
      <alignment horizontal="center" vertical="center" shrinkToFit="1"/>
      <protection locked="0"/>
    </xf>
    <xf numFmtId="0" fontId="13" fillId="4" borderId="26" xfId="0" applyFont="1" applyFill="1" applyBorder="1" applyAlignment="1" applyProtection="1">
      <alignment horizontal="center" vertical="center" shrinkToFit="1"/>
      <protection locked="0"/>
    </xf>
    <xf numFmtId="0" fontId="13" fillId="5" borderId="46" xfId="0" applyFont="1" applyFill="1" applyBorder="1" applyAlignment="1" applyProtection="1">
      <alignment horizontal="center" vertical="center" shrinkToFit="1"/>
    </xf>
    <xf numFmtId="49" fontId="13" fillId="4" borderId="25" xfId="0" applyNumberFormat="1" applyFont="1" applyFill="1" applyBorder="1" applyAlignment="1" applyProtection="1">
      <alignment horizontal="center" vertical="center" shrinkToFit="1"/>
      <protection locked="0"/>
    </xf>
    <xf numFmtId="49" fontId="13" fillId="4" borderId="47" xfId="0" applyNumberFormat="1" applyFont="1" applyFill="1" applyBorder="1" applyAlignment="1" applyProtection="1">
      <alignment horizontal="center" vertical="center" shrinkToFit="1"/>
      <protection locked="0"/>
    </xf>
    <xf numFmtId="0" fontId="13" fillId="4" borderId="39"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xf>
    <xf numFmtId="0" fontId="4" fillId="0" borderId="0" xfId="0" applyFont="1" applyProtection="1">
      <alignment vertical="center"/>
    </xf>
    <xf numFmtId="0" fontId="8"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a16="http://schemas.microsoft.com/office/drawing/2014/main" xmlns="" id="{27871EBF-D012-4C14-A0D8-921F8D0AC135}"/>
            </a:ext>
          </a:extLst>
        </xdr:cNvPr>
        <xdr:cNvSpPr/>
      </xdr:nvSpPr>
      <xdr:spPr>
        <a:xfrm>
          <a:off x="6477000" y="2333625"/>
          <a:ext cx="190500" cy="24193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209549</xdr:colOff>
      <xdr:row>31</xdr:row>
      <xdr:rowOff>38100</xdr:rowOff>
    </xdr:from>
    <xdr:to>
      <xdr:col>13</xdr:col>
      <xdr:colOff>390524</xdr:colOff>
      <xdr:row>31</xdr:row>
      <xdr:rowOff>218100</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6648449" y="8524875"/>
          <a:ext cx="180975"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28576</xdr:colOff>
      <xdr:row>39</xdr:row>
      <xdr:rowOff>95250</xdr:rowOff>
    </xdr:from>
    <xdr:to>
      <xdr:col>12</xdr:col>
      <xdr:colOff>200026</xdr:colOff>
      <xdr:row>39</xdr:row>
      <xdr:rowOff>276225</xdr:rowOff>
    </xdr:to>
    <xdr:sp macro="" textlink="">
      <xdr:nvSpPr>
        <xdr:cNvPr id="3" name="正方形/長方形 2">
          <a:extLst>
            <a:ext uri="{FF2B5EF4-FFF2-40B4-BE49-F238E27FC236}">
              <a16:creationId xmlns:a16="http://schemas.microsoft.com/office/drawing/2014/main" xmlns="" id="{00000000-0008-0000-0100-000004000000}"/>
            </a:ext>
          </a:extLst>
        </xdr:cNvPr>
        <xdr:cNvSpPr/>
      </xdr:nvSpPr>
      <xdr:spPr>
        <a:xfrm>
          <a:off x="6638926" y="101536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28576</xdr:colOff>
      <xdr:row>79</xdr:row>
      <xdr:rowOff>95250</xdr:rowOff>
    </xdr:from>
    <xdr:to>
      <xdr:col>12</xdr:col>
      <xdr:colOff>200026</xdr:colOff>
      <xdr:row>79</xdr:row>
      <xdr:rowOff>276225</xdr:rowOff>
    </xdr:to>
    <xdr:sp macro="" textlink="">
      <xdr:nvSpPr>
        <xdr:cNvPr id="5" name="正方形/長方形 4">
          <a:extLst>
            <a:ext uri="{FF2B5EF4-FFF2-40B4-BE49-F238E27FC236}">
              <a16:creationId xmlns:a16="http://schemas.microsoft.com/office/drawing/2014/main" xmlns="" id="{00000000-0008-0000-0100-00000C000000}"/>
            </a:ext>
          </a:extLst>
        </xdr:cNvPr>
        <xdr:cNvSpPr/>
      </xdr:nvSpPr>
      <xdr:spPr>
        <a:xfrm>
          <a:off x="6638926" y="205835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209549</xdr:colOff>
      <xdr:row>111</xdr:row>
      <xdr:rowOff>38100</xdr:rowOff>
    </xdr:from>
    <xdr:to>
      <xdr:col>13</xdr:col>
      <xdr:colOff>389549</xdr:colOff>
      <xdr:row>111</xdr:row>
      <xdr:rowOff>218100</xdr:rowOff>
    </xdr:to>
    <xdr:sp macro="" textlink="">
      <xdr:nvSpPr>
        <xdr:cNvPr id="6" name="円/楕円 12">
          <a:extLst>
            <a:ext uri="{FF2B5EF4-FFF2-40B4-BE49-F238E27FC236}">
              <a16:creationId xmlns:a16="http://schemas.microsoft.com/office/drawing/2014/main" xmlns="" id="{00000000-0008-0000-0100-00000D000000}"/>
            </a:ext>
          </a:extLst>
        </xdr:cNvPr>
        <xdr:cNvSpPr/>
      </xdr:nvSpPr>
      <xdr:spPr>
        <a:xfrm>
          <a:off x="6648449" y="29746575"/>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28576</xdr:colOff>
      <xdr:row>119</xdr:row>
      <xdr:rowOff>85725</xdr:rowOff>
    </xdr:from>
    <xdr:to>
      <xdr:col>12</xdr:col>
      <xdr:colOff>200026</xdr:colOff>
      <xdr:row>119</xdr:row>
      <xdr:rowOff>266700</xdr:rowOff>
    </xdr:to>
    <xdr:sp macro="" textlink="">
      <xdr:nvSpPr>
        <xdr:cNvPr id="7" name="正方形/長方形 6">
          <a:extLst>
            <a:ext uri="{FF2B5EF4-FFF2-40B4-BE49-F238E27FC236}">
              <a16:creationId xmlns:a16="http://schemas.microsoft.com/office/drawing/2014/main" xmlns="" id="{00000000-0008-0000-0100-00000E000000}"/>
            </a:ext>
          </a:extLst>
        </xdr:cNvPr>
        <xdr:cNvSpPr/>
      </xdr:nvSpPr>
      <xdr:spPr>
        <a:xfrm>
          <a:off x="6638926" y="310038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107949</xdr:rowOff>
    </xdr:from>
    <xdr:to>
      <xdr:col>12</xdr:col>
      <xdr:colOff>190501</xdr:colOff>
      <xdr:row>159</xdr:row>
      <xdr:rowOff>288924</xdr:rowOff>
    </xdr:to>
    <xdr:sp macro="" textlink="">
      <xdr:nvSpPr>
        <xdr:cNvPr id="17" name="正方形/長方形 16">
          <a:extLst>
            <a:ext uri="{FF2B5EF4-FFF2-40B4-BE49-F238E27FC236}">
              <a16:creationId xmlns:a16="http://schemas.microsoft.com/office/drawing/2014/main" xmlns="" id="{00000000-0008-0000-0100-000010000000}"/>
            </a:ext>
          </a:extLst>
        </xdr:cNvPr>
        <xdr:cNvSpPr/>
      </xdr:nvSpPr>
      <xdr:spPr>
        <a:xfrm>
          <a:off x="6629401" y="41436924"/>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209549</xdr:colOff>
      <xdr:row>71</xdr:row>
      <xdr:rowOff>38100</xdr:rowOff>
    </xdr:from>
    <xdr:to>
      <xdr:col>13</xdr:col>
      <xdr:colOff>390524</xdr:colOff>
      <xdr:row>71</xdr:row>
      <xdr:rowOff>218100</xdr:rowOff>
    </xdr:to>
    <xdr:sp macro="" textlink="">
      <xdr:nvSpPr>
        <xdr:cNvPr id="18" name="円/楕円 1">
          <a:extLst>
            <a:ext uri="{FF2B5EF4-FFF2-40B4-BE49-F238E27FC236}">
              <a16:creationId xmlns:a16="http://schemas.microsoft.com/office/drawing/2014/main" xmlns="" id="{00000000-0008-0000-0100-000002000000}"/>
            </a:ext>
          </a:extLst>
        </xdr:cNvPr>
        <xdr:cNvSpPr/>
      </xdr:nvSpPr>
      <xdr:spPr>
        <a:xfrm>
          <a:off x="6648449" y="19135725"/>
          <a:ext cx="180975"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209549</xdr:colOff>
      <xdr:row>151</xdr:row>
      <xdr:rowOff>38100</xdr:rowOff>
    </xdr:from>
    <xdr:to>
      <xdr:col>13</xdr:col>
      <xdr:colOff>390524</xdr:colOff>
      <xdr:row>151</xdr:row>
      <xdr:rowOff>218100</xdr:rowOff>
    </xdr:to>
    <xdr:sp macro="" textlink="">
      <xdr:nvSpPr>
        <xdr:cNvPr id="19" name="円/楕円 12">
          <a:extLst>
            <a:ext uri="{FF2B5EF4-FFF2-40B4-BE49-F238E27FC236}">
              <a16:creationId xmlns:a16="http://schemas.microsoft.com/office/drawing/2014/main" xmlns="" id="{00000000-0008-0000-0100-00000D000000}"/>
            </a:ext>
          </a:extLst>
        </xdr:cNvPr>
        <xdr:cNvSpPr/>
      </xdr:nvSpPr>
      <xdr:spPr>
        <a:xfrm>
          <a:off x="6648449" y="40357425"/>
          <a:ext cx="180975"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247649</xdr:colOff>
      <xdr:row>30</xdr:row>
      <xdr:rowOff>47625</xdr:rowOff>
    </xdr:from>
    <xdr:to>
      <xdr:col>13</xdr:col>
      <xdr:colOff>428624</xdr:colOff>
      <xdr:row>30</xdr:row>
      <xdr:rowOff>219075</xdr:rowOff>
    </xdr:to>
    <xdr:sp macro="" textlink="">
      <xdr:nvSpPr>
        <xdr:cNvPr id="2" name="円/楕円 1">
          <a:extLst>
            <a:ext uri="{FF2B5EF4-FFF2-40B4-BE49-F238E27FC236}">
              <a16:creationId xmlns:a16="http://schemas.microsoft.com/office/drawing/2014/main" xmlns="" id="{00000000-0008-0000-0200-000002000000}"/>
            </a:ext>
          </a:extLst>
        </xdr:cNvPr>
        <xdr:cNvSpPr/>
      </xdr:nvSpPr>
      <xdr:spPr>
        <a:xfrm>
          <a:off x="6457949" y="82867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247649</xdr:colOff>
      <xdr:row>38</xdr:row>
      <xdr:rowOff>28575</xdr:rowOff>
    </xdr:from>
    <xdr:to>
      <xdr:col>12</xdr:col>
      <xdr:colOff>389549</xdr:colOff>
      <xdr:row>38</xdr:row>
      <xdr:rowOff>209550</xdr:rowOff>
    </xdr:to>
    <xdr:sp macro="" textlink="">
      <xdr:nvSpPr>
        <xdr:cNvPr id="3" name="正方形/長方形 2">
          <a:extLst>
            <a:ext uri="{FF2B5EF4-FFF2-40B4-BE49-F238E27FC236}">
              <a16:creationId xmlns:a16="http://schemas.microsoft.com/office/drawing/2014/main" xmlns="" id="{00000000-0008-0000-0200-00000A000000}"/>
            </a:ext>
          </a:extLst>
        </xdr:cNvPr>
        <xdr:cNvSpPr/>
      </xdr:nvSpPr>
      <xdr:spPr>
        <a:xfrm>
          <a:off x="6172199" y="9886950"/>
          <a:ext cx="14190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6991350"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7562850"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xmlns="" id="{00000000-0008-0000-0500-000004000000}"/>
            </a:ext>
          </a:extLst>
        </xdr:cNvPr>
        <xdr:cNvSpPr/>
      </xdr:nvSpPr>
      <xdr:spPr>
        <a:xfrm>
          <a:off x="6991350" y="445770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7562850" y="576262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xmlns="" id="{00000000-0008-0000-0500-000006000000}"/>
            </a:ext>
          </a:extLst>
        </xdr:cNvPr>
        <xdr:cNvSpPr/>
      </xdr:nvSpPr>
      <xdr:spPr>
        <a:xfrm>
          <a:off x="6991350" y="87439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xmlns="" id="{00000000-0008-0000-0500-000007000000}"/>
            </a:ext>
          </a:extLst>
        </xdr:cNvPr>
        <xdr:cNvSpPr txBox="1"/>
      </xdr:nvSpPr>
      <xdr:spPr>
        <a:xfrm>
          <a:off x="7562850" y="100488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xmlns="" id="{00000000-0008-0000-0500-000008000000}"/>
            </a:ext>
          </a:extLst>
        </xdr:cNvPr>
        <xdr:cNvSpPr/>
      </xdr:nvSpPr>
      <xdr:spPr>
        <a:xfrm>
          <a:off x="6991350" y="1303020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xmlns="" id="{00000000-0008-0000-0500-000009000000}"/>
            </a:ext>
          </a:extLst>
        </xdr:cNvPr>
        <xdr:cNvSpPr txBox="1"/>
      </xdr:nvSpPr>
      <xdr:spPr>
        <a:xfrm>
          <a:off x="7562850" y="1433512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0</xdr:rowOff>
    </xdr:to>
    <xdr:sp macro="" textlink="">
      <xdr:nvSpPr>
        <xdr:cNvPr id="10" name="右中かっこ 9">
          <a:extLst>
            <a:ext uri="{FF2B5EF4-FFF2-40B4-BE49-F238E27FC236}">
              <a16:creationId xmlns:a16="http://schemas.microsoft.com/office/drawing/2014/main" xmlns="" id="{00000000-0008-0000-0500-00000A000000}"/>
            </a:ext>
          </a:extLst>
        </xdr:cNvPr>
        <xdr:cNvSpPr/>
      </xdr:nvSpPr>
      <xdr:spPr>
        <a:xfrm>
          <a:off x="6991350" y="17316450"/>
          <a:ext cx="542925" cy="411480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a16="http://schemas.microsoft.com/office/drawing/2014/main" xmlns="" id="{00000000-0008-0000-0500-00000B000000}"/>
            </a:ext>
          </a:extLst>
        </xdr:cNvPr>
        <xdr:cNvSpPr txBox="1"/>
      </xdr:nvSpPr>
      <xdr:spPr>
        <a:xfrm>
          <a:off x="7562850"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keda\Desktop\kensen\kensen\72_itirannhyou0607syuuseiy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keda\Desktop\kensen\kensen\73_kensen-itirannhyo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keda\Dropbox\&#38520;&#19978;&#31478;&#25216;&#38306;&#20418;\h30&#22823;&#20250;&#38306;&#20418;\20180706&#30476;&#36984;&#25163;&#27177;&#22269;&#20307;&#20104;&#36984;\Attachments_2018_05_27%20(1)\71_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必ず先に記入してください）"/>
      <sheetName val="申込一覧表（個人種目）"/>
      <sheetName val="申込一覧表（リレー種目）"/>
      <sheetName val="(種目・作業用)"/>
      <sheetName val="kyougisha転記用"/>
      <sheetName val="relay転記用"/>
      <sheetName val="自由シート"/>
    </sheetNames>
    <sheetDataSet>
      <sheetData sheetId="0"/>
      <sheetData sheetId="1">
        <row r="201">
          <cell r="AG201" t="str">
            <v>北海道</v>
          </cell>
        </row>
        <row r="202">
          <cell r="E202">
            <v>1</v>
          </cell>
          <cell r="F202" t="str">
            <v>男</v>
          </cell>
          <cell r="AG202" t="str">
            <v>青森</v>
          </cell>
        </row>
        <row r="203">
          <cell r="E203">
            <v>2</v>
          </cell>
          <cell r="F203" t="str">
            <v>女</v>
          </cell>
          <cell r="AG203" t="str">
            <v>岩手</v>
          </cell>
        </row>
        <row r="204">
          <cell r="E204">
            <v>3</v>
          </cell>
          <cell r="AG204" t="str">
            <v>宮城</v>
          </cell>
        </row>
        <row r="205">
          <cell r="E205">
            <v>4</v>
          </cell>
          <cell r="AG205" t="str">
            <v>秋田</v>
          </cell>
        </row>
        <row r="206">
          <cell r="E206">
            <v>5</v>
          </cell>
          <cell r="AG206" t="str">
            <v>山形</v>
          </cell>
        </row>
        <row r="207">
          <cell r="E207">
            <v>6</v>
          </cell>
          <cell r="AG207" t="str">
            <v>福島</v>
          </cell>
        </row>
        <row r="208">
          <cell r="E208" t="str">
            <v>M1</v>
          </cell>
          <cell r="AG208" t="str">
            <v>茨城</v>
          </cell>
        </row>
        <row r="209">
          <cell r="E209" t="str">
            <v>M2</v>
          </cell>
          <cell r="AG209" t="str">
            <v>栃木</v>
          </cell>
        </row>
        <row r="210">
          <cell r="E210" t="str">
            <v>D1</v>
          </cell>
          <cell r="AG210" t="str">
            <v>群馬</v>
          </cell>
        </row>
        <row r="211">
          <cell r="E211" t="str">
            <v>D2</v>
          </cell>
          <cell r="AG211" t="str">
            <v>埼玉</v>
          </cell>
        </row>
        <row r="212">
          <cell r="E212" t="str">
            <v>D3</v>
          </cell>
          <cell r="AG212" t="str">
            <v>千葉</v>
          </cell>
        </row>
        <row r="213">
          <cell r="E213" t="str">
            <v>H1</v>
          </cell>
          <cell r="AG213" t="str">
            <v>東京</v>
          </cell>
        </row>
        <row r="214">
          <cell r="E214" t="str">
            <v>H2</v>
          </cell>
          <cell r="AG214" t="str">
            <v>神奈川</v>
          </cell>
        </row>
        <row r="215">
          <cell r="E215" t="str">
            <v>H3</v>
          </cell>
          <cell r="AG215" t="str">
            <v>新潟</v>
          </cell>
        </row>
        <row r="216">
          <cell r="E216" t="str">
            <v>J1</v>
          </cell>
          <cell r="AG216" t="str">
            <v>富山</v>
          </cell>
        </row>
        <row r="217">
          <cell r="E217" t="str">
            <v>J2</v>
          </cell>
          <cell r="AG217" t="str">
            <v>石川</v>
          </cell>
        </row>
        <row r="218">
          <cell r="E218" t="str">
            <v>J3</v>
          </cell>
          <cell r="AG218" t="str">
            <v>福井</v>
          </cell>
        </row>
        <row r="219">
          <cell r="AG219" t="str">
            <v>山梨</v>
          </cell>
        </row>
        <row r="220">
          <cell r="AG220" t="str">
            <v>長野</v>
          </cell>
        </row>
        <row r="221">
          <cell r="AG221" t="str">
            <v>岐阜</v>
          </cell>
        </row>
        <row r="222">
          <cell r="AG222" t="str">
            <v>静岡</v>
          </cell>
        </row>
        <row r="223">
          <cell r="AG223" t="str">
            <v>愛知</v>
          </cell>
        </row>
        <row r="224">
          <cell r="AG224" t="str">
            <v>三重</v>
          </cell>
        </row>
        <row r="225">
          <cell r="AG225" t="str">
            <v>滋賀</v>
          </cell>
        </row>
        <row r="226">
          <cell r="AG226" t="str">
            <v>京都</v>
          </cell>
        </row>
        <row r="227">
          <cell r="AG227" t="str">
            <v>大阪</v>
          </cell>
        </row>
        <row r="228">
          <cell r="AG228" t="str">
            <v>兵庫</v>
          </cell>
        </row>
        <row r="229">
          <cell r="AG229" t="str">
            <v>奈良</v>
          </cell>
        </row>
        <row r="230">
          <cell r="AG230" t="str">
            <v>和歌山</v>
          </cell>
        </row>
        <row r="231">
          <cell r="AG231" t="str">
            <v>鳥取</v>
          </cell>
        </row>
        <row r="232">
          <cell r="AG232" t="str">
            <v>島根</v>
          </cell>
        </row>
        <row r="233">
          <cell r="AG233" t="str">
            <v>岡山</v>
          </cell>
        </row>
        <row r="234">
          <cell r="AG234" t="str">
            <v>広島</v>
          </cell>
        </row>
        <row r="235">
          <cell r="AG235" t="str">
            <v>山口</v>
          </cell>
        </row>
        <row r="236">
          <cell r="AG236" t="str">
            <v>徳島</v>
          </cell>
        </row>
        <row r="237">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row r="279">
          <cell r="C279" t="str">
            <v>南陽東置賜陸協</v>
          </cell>
          <cell r="D279" t="str">
            <v>ﾅﾝﾖｳﾋｶﾞｼｵｷﾀﾏﾁｸﾘｸｼﾞｮｳｷｮｳｷﾞｷｮｳｶｲ</v>
          </cell>
          <cell r="E279" t="str">
            <v>060001</v>
          </cell>
          <cell r="F279" t="str">
            <v>一般</v>
          </cell>
        </row>
        <row r="280">
          <cell r="C280" t="str">
            <v>新庄地区陸協</v>
          </cell>
          <cell r="D280" t="str">
            <v>ｼﾝｼﾞｮｳﾁｸﾘｸｼﾞｮｳｷｮｳｷﾞｷｮｳｶｲ</v>
          </cell>
          <cell r="E280" t="str">
            <v>060002</v>
          </cell>
          <cell r="F280" t="str">
            <v>一般</v>
          </cell>
        </row>
        <row r="281">
          <cell r="C281" t="str">
            <v>米沢市陸協</v>
          </cell>
          <cell r="D281" t="str">
            <v>ﾖﾈｻﾞﾜｼﾘｸｼﾞｮｳｷｮｳｷﾞｷｮｳｶｲ</v>
          </cell>
          <cell r="E281" t="str">
            <v>060004</v>
          </cell>
          <cell r="F281" t="str">
            <v>一般</v>
          </cell>
        </row>
        <row r="282">
          <cell r="C282" t="str">
            <v>上山市陸協</v>
          </cell>
          <cell r="D282" t="str">
            <v>ｶﾐﾉﾔﾏｼﾘｸｼﾞｮｳｷｮｳｷﾞｷｮｳｶｲ</v>
          </cell>
          <cell r="E282" t="str">
            <v>060006</v>
          </cell>
          <cell r="F282" t="str">
            <v>一般</v>
          </cell>
        </row>
        <row r="283">
          <cell r="C283" t="str">
            <v>山形市陸協</v>
          </cell>
          <cell r="D283" t="str">
            <v>ﾔﾏｶﾞﾀｼﾘｸｼﾞｮｳｷｮｳｷﾞｷｮｳｶｲ</v>
          </cell>
          <cell r="E283" t="str">
            <v>060007</v>
          </cell>
          <cell r="F283" t="str">
            <v>一般</v>
          </cell>
        </row>
        <row r="284">
          <cell r="C284" t="str">
            <v>鶴岡市陸協</v>
          </cell>
          <cell r="D284" t="str">
            <v>ﾂﾙｵｶｼﾘｸｼﾞｮｳｷｮｳｷﾞｷｮｳｶｲ</v>
          </cell>
          <cell r="E284" t="str">
            <v>060008</v>
          </cell>
          <cell r="F284" t="str">
            <v>一般</v>
          </cell>
        </row>
        <row r="285">
          <cell r="C285" t="str">
            <v>西置賜地区陸協</v>
          </cell>
          <cell r="D285" t="str">
            <v>ﾆｼｵｷﾀﾏﾁｸﾘｸｼﾞｮｳｷｮｳｷﾞｷｮｳｶｲ</v>
          </cell>
          <cell r="E285" t="str">
            <v>060012</v>
          </cell>
          <cell r="F285" t="str">
            <v>一般</v>
          </cell>
        </row>
        <row r="286">
          <cell r="C286" t="str">
            <v>西村山地区陸協</v>
          </cell>
          <cell r="D286" t="str">
            <v>ﾆｼﾑﾗﾔﾏﾁｸﾘｸｼﾞｮｳｷｮｳｷﾞｷｮｳｶｲ</v>
          </cell>
          <cell r="E286" t="str">
            <v>060013</v>
          </cell>
          <cell r="F286" t="str">
            <v>一般</v>
          </cell>
        </row>
        <row r="287">
          <cell r="C287" t="str">
            <v>北村山地区陸協</v>
          </cell>
          <cell r="D287" t="str">
            <v>ｷﾀﾑﾗﾔﾏﾁｸﾘｸｼﾞｮｳｷｮｳｷﾞｷｮｳｶｲ</v>
          </cell>
          <cell r="E287" t="str">
            <v>060014</v>
          </cell>
          <cell r="F287" t="str">
            <v>一般</v>
          </cell>
        </row>
        <row r="288">
          <cell r="C288" t="str">
            <v>酒田市陸協</v>
          </cell>
          <cell r="D288" t="str">
            <v>ｻｶﾀｼﾘｸｼﾞｮｳｷｮｳｷﾞｷｮｳｶｲ</v>
          </cell>
          <cell r="E288" t="str">
            <v>060016</v>
          </cell>
          <cell r="F288" t="str">
            <v>一般</v>
          </cell>
        </row>
        <row r="289">
          <cell r="C289" t="str">
            <v>天童市陸協</v>
          </cell>
          <cell r="D289" t="str">
            <v>ﾃﾝﾄﾞｳｼﾘｸｼﾞｮｳｷｮｳｷﾞｷｮｳｶｲ</v>
          </cell>
          <cell r="E289" t="str">
            <v>060019</v>
          </cell>
          <cell r="F289" t="str">
            <v>一般</v>
          </cell>
        </row>
        <row r="290">
          <cell r="C290" t="str">
            <v>山形市役所</v>
          </cell>
          <cell r="D290" t="str">
            <v>ﾔﾏｶﾞﾀｼﾔｸｼｮ</v>
          </cell>
          <cell r="E290" t="str">
            <v>060023</v>
          </cell>
          <cell r="F290" t="str">
            <v>一般</v>
          </cell>
        </row>
        <row r="291">
          <cell r="C291" t="str">
            <v>スポーツ山形21</v>
          </cell>
          <cell r="D291" t="str">
            <v>ｽﾎﾟｰﾂﾔﾏｶﾞﾀﾆｼﾞｭｳｲﾁ</v>
          </cell>
          <cell r="E291" t="str">
            <v>060029</v>
          </cell>
          <cell r="F291" t="str">
            <v>一般</v>
          </cell>
        </row>
        <row r="292">
          <cell r="C292" t="str">
            <v>神町自衛隊</v>
          </cell>
          <cell r="D292" t="str">
            <v>ｼﾞﾝﾏﾁｼﾞｴｲﾀｲ</v>
          </cell>
          <cell r="E292" t="str">
            <v>060030</v>
          </cell>
          <cell r="F292" t="str">
            <v>一般</v>
          </cell>
        </row>
        <row r="293">
          <cell r="C293" t="str">
            <v>高畠ワイン</v>
          </cell>
          <cell r="D293" t="str">
            <v>ﾀｶﾊﾀﾜｲﾝ</v>
          </cell>
          <cell r="E293" t="str">
            <v>060034</v>
          </cell>
          <cell r="F293" t="str">
            <v>一般</v>
          </cell>
        </row>
        <row r="294">
          <cell r="C294" t="str">
            <v>山形ＴＦＣ</v>
          </cell>
          <cell r="D294" t="str">
            <v>NPOﾔﾏｶﾞﾀﾃｨｴﾌｼｰ</v>
          </cell>
          <cell r="E294" t="str">
            <v>060037</v>
          </cell>
          <cell r="F294" t="str">
            <v>一般</v>
          </cell>
        </row>
        <row r="295">
          <cell r="C295" t="str">
            <v>日新製薬</v>
          </cell>
          <cell r="D295" t="str">
            <v>ﾆｯｼﾝｾｲﾔｸ</v>
          </cell>
          <cell r="E295" t="str">
            <v>060039</v>
          </cell>
          <cell r="F295" t="str">
            <v>一般</v>
          </cell>
        </row>
        <row r="296">
          <cell r="C296" t="str">
            <v>村山ＡＣ</v>
          </cell>
          <cell r="D296" t="str">
            <v>ﾑﾗﾔﾏｱｽﾚﾁｯｸｸﾗﾌﾞ</v>
          </cell>
          <cell r="E296" t="str">
            <v>060040</v>
          </cell>
          <cell r="F296" t="str">
            <v>一般</v>
          </cell>
        </row>
        <row r="297">
          <cell r="C297" t="str">
            <v>ＪＡやまがた</v>
          </cell>
          <cell r="D297" t="str">
            <v>ﾔﾏｶﾞﾀﾉｳｷﾞｮｳｷｮｳﾄﾞｳｸﾐｱｲ</v>
          </cell>
          <cell r="E297" t="str">
            <v>060041</v>
          </cell>
          <cell r="F297" t="str">
            <v>一般</v>
          </cell>
        </row>
        <row r="298">
          <cell r="C298" t="str">
            <v>ＫＡＣ</v>
          </cell>
          <cell r="D298" t="str">
            <v>ｸﾉﾘｱｽﾘｰﾄｸﾗﾌﾞ</v>
          </cell>
          <cell r="E298" t="str">
            <v>060042</v>
          </cell>
          <cell r="F298" t="str">
            <v>一般</v>
          </cell>
        </row>
        <row r="299">
          <cell r="C299" t="str">
            <v>山形市体協</v>
          </cell>
          <cell r="D299" t="str">
            <v>ﾔﾏｶﾞﾀｼﾀｲｲｸｷｮｳｶｲ</v>
          </cell>
          <cell r="E299" t="str">
            <v>060046</v>
          </cell>
          <cell r="F299" t="str">
            <v>一般</v>
          </cell>
        </row>
        <row r="300">
          <cell r="C300" t="str">
            <v>庄内ＡＣ</v>
          </cell>
          <cell r="D300" t="str">
            <v>ｼｮｳﾅｲｴｰｼｰ</v>
          </cell>
          <cell r="E300" t="str">
            <v>060047</v>
          </cell>
          <cell r="F300" t="str">
            <v>一般</v>
          </cell>
        </row>
        <row r="301">
          <cell r="C301" t="str">
            <v>ＳＭＡＣ</v>
          </cell>
          <cell r="D301" t="str">
            <v>ｽﾏｯｸ</v>
          </cell>
          <cell r="E301" t="str">
            <v>060048</v>
          </cell>
          <cell r="F301" t="str">
            <v>一般</v>
          </cell>
        </row>
        <row r="302">
          <cell r="C302" t="str">
            <v>協同薬品</v>
          </cell>
          <cell r="D302" t="str">
            <v>ｷｮｳﾄﾞｳﾔｸﾋﾝﾘｸｼﾞｮｳﾁｮｳｷｮﾘﾌﾞ</v>
          </cell>
          <cell r="E302" t="str">
            <v>060049</v>
          </cell>
          <cell r="F302" t="str">
            <v>一般</v>
          </cell>
        </row>
        <row r="303">
          <cell r="C303" t="str">
            <v>ＮＤソフト</v>
          </cell>
          <cell r="D303" t="str">
            <v>ｴﾇﾃﾞｰｿﾌﾄｳｴｱ</v>
          </cell>
          <cell r="E303" t="str">
            <v>060050</v>
          </cell>
          <cell r="F303" t="str">
            <v>一般</v>
          </cell>
        </row>
        <row r="304">
          <cell r="C304" t="str">
            <v>山形ﾐｰﾄﾗﾝﾄﾞ</v>
          </cell>
          <cell r="D304" t="str">
            <v>ﾔﾏｶﾞﾀﾐｰﾄﾗﾝﾄﾞ</v>
          </cell>
          <cell r="E304" t="str">
            <v>060051</v>
          </cell>
          <cell r="F304" t="str">
            <v>一般</v>
          </cell>
        </row>
        <row r="305">
          <cell r="C305" t="str">
            <v>Y-ACTION.TC</v>
          </cell>
          <cell r="D305" t="str">
            <v>ﾜｲｱｸｼｮﾝﾄﾗｯｸｸﾗﾌﾞ</v>
          </cell>
          <cell r="E305" t="str">
            <v>060052</v>
          </cell>
          <cell r="F305" t="str">
            <v>一般</v>
          </cell>
        </row>
        <row r="306">
          <cell r="C306" t="str">
            <v>鶴岡高専</v>
          </cell>
          <cell r="D306" t="str">
            <v>ﾂﾙｵｶｺｳｾﾝ</v>
          </cell>
          <cell r="E306" t="str">
            <v>063091</v>
          </cell>
          <cell r="F306" t="str">
            <v>高校</v>
          </cell>
        </row>
        <row r="307">
          <cell r="C307" t="str">
            <v>山形東高</v>
          </cell>
          <cell r="D307" t="str">
            <v>ﾔﾏｶﾞﾀﾋｶﾞｼｺｳｺｳ</v>
          </cell>
          <cell r="E307" t="str">
            <v>063101</v>
          </cell>
          <cell r="F307" t="str">
            <v>高校</v>
          </cell>
        </row>
        <row r="308">
          <cell r="C308" t="str">
            <v>山形南高</v>
          </cell>
          <cell r="D308" t="str">
            <v>ﾔﾏｶﾞﾀﾐﾅﾐｺｳｺｳ</v>
          </cell>
          <cell r="E308" t="str">
            <v>063102</v>
          </cell>
          <cell r="F308" t="str">
            <v>高校</v>
          </cell>
        </row>
        <row r="309">
          <cell r="C309" t="str">
            <v>山形西高</v>
          </cell>
          <cell r="D309" t="str">
            <v>ﾔﾏｶﾞﾀﾆｼｺｳｺｳ</v>
          </cell>
          <cell r="E309" t="str">
            <v>063103</v>
          </cell>
          <cell r="F309" t="str">
            <v>高校</v>
          </cell>
        </row>
        <row r="310">
          <cell r="C310" t="str">
            <v>山形北高</v>
          </cell>
          <cell r="D310" t="str">
            <v>ﾔﾏｶﾞﾀｷﾀｺｳｺｳ</v>
          </cell>
          <cell r="E310" t="str">
            <v>063104</v>
          </cell>
          <cell r="F310" t="str">
            <v>高校</v>
          </cell>
        </row>
        <row r="311">
          <cell r="C311" t="str">
            <v>山形工高</v>
          </cell>
          <cell r="D311" t="str">
            <v>ﾔﾏｶﾞﾀｺｳｷﾞｮｳｺｳｺｳ</v>
          </cell>
          <cell r="E311" t="str">
            <v>063105</v>
          </cell>
          <cell r="F311" t="str">
            <v>高校</v>
          </cell>
        </row>
        <row r="312">
          <cell r="C312" t="str">
            <v>山形中央高</v>
          </cell>
          <cell r="D312" t="str">
            <v>ﾔﾏｶﾞﾀﾁｭｳｵｳｺｳｺｳ</v>
          </cell>
          <cell r="E312" t="str">
            <v>063106</v>
          </cell>
          <cell r="F312" t="str">
            <v>高校</v>
          </cell>
        </row>
        <row r="313">
          <cell r="C313" t="str">
            <v>山形商高</v>
          </cell>
          <cell r="D313" t="str">
            <v>ﾔﾏｶﾞﾀｼﾘﾂｼｮｳｷﾞｮｳｺｳｺｳ</v>
          </cell>
          <cell r="E313" t="str">
            <v>063107</v>
          </cell>
          <cell r="F313" t="str">
            <v>高校</v>
          </cell>
        </row>
        <row r="314">
          <cell r="C314" t="str">
            <v>上山明新館高</v>
          </cell>
          <cell r="D314" t="str">
            <v>ｶﾐﾉﾔﾏﾒｲｼﾝｶﾝｺｳｺｳ</v>
          </cell>
          <cell r="E314" t="str">
            <v>063108</v>
          </cell>
          <cell r="F314" t="str">
            <v>高校</v>
          </cell>
        </row>
        <row r="315">
          <cell r="C315" t="str">
            <v>天童高</v>
          </cell>
          <cell r="D315" t="str">
            <v>ﾃﾝﾄﾞｳｺｳｺｳ</v>
          </cell>
          <cell r="E315" t="str">
            <v>063110</v>
          </cell>
          <cell r="F315" t="str">
            <v>高校</v>
          </cell>
        </row>
        <row r="316">
          <cell r="C316" t="str">
            <v>山辺高</v>
          </cell>
          <cell r="D316" t="str">
            <v>ﾔﾏﾉﾍﾞｺｳｺｳ</v>
          </cell>
          <cell r="E316" t="str">
            <v>063111</v>
          </cell>
          <cell r="F316" t="str">
            <v>高校</v>
          </cell>
        </row>
        <row r="317">
          <cell r="C317" t="str">
            <v>寒河江高</v>
          </cell>
          <cell r="D317" t="str">
            <v>ｻｶﾞｴｺｳｺｳ</v>
          </cell>
          <cell r="E317" t="str">
            <v>063112</v>
          </cell>
          <cell r="F317" t="str">
            <v>高校</v>
          </cell>
        </row>
        <row r="318">
          <cell r="C318" t="str">
            <v>寒河江工高</v>
          </cell>
          <cell r="D318" t="str">
            <v>ｻｶﾞｴｺｳｷﾞｮｳｺｳｺｳ</v>
          </cell>
          <cell r="E318" t="str">
            <v>063113</v>
          </cell>
          <cell r="F318" t="str">
            <v>高校</v>
          </cell>
        </row>
        <row r="319">
          <cell r="C319" t="str">
            <v>谷地高</v>
          </cell>
          <cell r="D319" t="str">
            <v>ﾔﾁｺｳｺｳ</v>
          </cell>
          <cell r="E319" t="str">
            <v>063114</v>
          </cell>
          <cell r="F319" t="str">
            <v>高校</v>
          </cell>
        </row>
        <row r="320">
          <cell r="C320" t="str">
            <v>東桜学館高</v>
          </cell>
          <cell r="D320" t="str">
            <v>ﾄｳｵｳｶﾞｯｶﾝｺｳｺｳ</v>
          </cell>
          <cell r="E320" t="str">
            <v>063117</v>
          </cell>
          <cell r="F320" t="str">
            <v>高校</v>
          </cell>
        </row>
        <row r="321">
          <cell r="C321" t="str">
            <v>村山産高</v>
          </cell>
          <cell r="D321" t="str">
            <v>ｹﾝﾘﾂﾑﾗﾔﾏｻﾝｷﾞｮｳｺｳｺｳ</v>
          </cell>
          <cell r="E321" t="str">
            <v>063118</v>
          </cell>
          <cell r="F321" t="str">
            <v>高校</v>
          </cell>
        </row>
        <row r="322">
          <cell r="C322" t="str">
            <v>北村山高</v>
          </cell>
          <cell r="D322" t="str">
            <v>ｷﾀﾑﾗﾔﾏｺｳｺｳ</v>
          </cell>
          <cell r="E322" t="str">
            <v>063119</v>
          </cell>
          <cell r="F322" t="str">
            <v>高校</v>
          </cell>
        </row>
        <row r="323">
          <cell r="C323" t="str">
            <v>新庄北高</v>
          </cell>
          <cell r="D323" t="str">
            <v>ｼﾝｼﾞｮｳｷﾀｺｳｺｳ</v>
          </cell>
          <cell r="E323" t="str">
            <v>063121</v>
          </cell>
          <cell r="F323" t="str">
            <v>高校</v>
          </cell>
        </row>
        <row r="324">
          <cell r="C324" t="str">
            <v>新庄南高</v>
          </cell>
          <cell r="D324" t="str">
            <v>ｼﾝｼﾞｮｳﾐﾅﾐｺｳｺｳ</v>
          </cell>
          <cell r="E324" t="str">
            <v>063122</v>
          </cell>
          <cell r="F324" t="str">
            <v>高校</v>
          </cell>
        </row>
        <row r="325">
          <cell r="C325" t="str">
            <v>神室産高</v>
          </cell>
          <cell r="D325" t="str">
            <v>ｼﾝｼﾞｮｳｶﾑﾛｻﾝｷﾞｮｳｺｳｺｳ</v>
          </cell>
          <cell r="E325" t="str">
            <v>063123</v>
          </cell>
          <cell r="F325" t="str">
            <v>高校</v>
          </cell>
        </row>
        <row r="326">
          <cell r="C326" t="str">
            <v>神室高真室川</v>
          </cell>
          <cell r="D326" t="str">
            <v>ｼﾝｼﾞｮｳｶﾑﾛｻﾝｷﾞｮｳｺｳｺｳﾏﾑﾛｶﾞﾜｺｳ</v>
          </cell>
          <cell r="E326" t="str">
            <v>063126</v>
          </cell>
          <cell r="F326" t="str">
            <v>高校</v>
          </cell>
        </row>
        <row r="327">
          <cell r="C327" t="str">
            <v>米沢興譲館高</v>
          </cell>
          <cell r="D327" t="str">
            <v>ﾖﾈｻﾞﾜｺｳｼﾞｮｳｶﾝｺｳｺｳ</v>
          </cell>
          <cell r="E327" t="str">
            <v>063127</v>
          </cell>
          <cell r="F327" t="str">
            <v>高校</v>
          </cell>
        </row>
        <row r="328">
          <cell r="C328" t="str">
            <v>米沢東高</v>
          </cell>
          <cell r="D328" t="str">
            <v>ﾖﾈｻﾞﾜﾋｶﾞｼｺｳｺｳ</v>
          </cell>
          <cell r="E328" t="str">
            <v>063128</v>
          </cell>
          <cell r="F328" t="str">
            <v>高校</v>
          </cell>
        </row>
        <row r="329">
          <cell r="C329" t="str">
            <v>米沢工高</v>
          </cell>
          <cell r="D329" t="str">
            <v>ﾖﾈｻﾞﾜｺｳｷﾞｮｳｺｳｺｳ</v>
          </cell>
          <cell r="E329" t="str">
            <v>063129</v>
          </cell>
          <cell r="F329" t="str">
            <v>高校</v>
          </cell>
        </row>
        <row r="330">
          <cell r="C330" t="str">
            <v>米沢商高</v>
          </cell>
          <cell r="D330" t="str">
            <v>ﾖﾈｻﾞﾜｼｮｳｷﾞｮｳｺｳｺｳ</v>
          </cell>
          <cell r="E330" t="str">
            <v>063130</v>
          </cell>
          <cell r="F330" t="str">
            <v>高校</v>
          </cell>
        </row>
        <row r="331">
          <cell r="C331" t="str">
            <v>置賜農高</v>
          </cell>
          <cell r="D331" t="str">
            <v>ｵｷﾀﾏﾉｳｷﾞｮｳｺｳｺｳ</v>
          </cell>
          <cell r="E331" t="str">
            <v>063131</v>
          </cell>
          <cell r="F331" t="str">
            <v>高校</v>
          </cell>
        </row>
        <row r="332">
          <cell r="C332" t="str">
            <v>高畠高</v>
          </cell>
          <cell r="D332" t="str">
            <v>ﾀｶﾊﾀｺｳｺｳ</v>
          </cell>
          <cell r="E332" t="str">
            <v>063133</v>
          </cell>
          <cell r="F332" t="str">
            <v>高校</v>
          </cell>
        </row>
        <row r="333">
          <cell r="C333" t="str">
            <v>南陽高</v>
          </cell>
          <cell r="D333" t="str">
            <v>ﾅﾝﾖｳｺｳｺｳ</v>
          </cell>
          <cell r="E333" t="str">
            <v>063134</v>
          </cell>
          <cell r="F333" t="str">
            <v>高校</v>
          </cell>
        </row>
        <row r="334">
          <cell r="C334" t="str">
            <v>長井高</v>
          </cell>
          <cell r="D334" t="str">
            <v>ﾅｶﾞｲｺｳｺｳ</v>
          </cell>
          <cell r="E334" t="str">
            <v>063135</v>
          </cell>
          <cell r="F334" t="str">
            <v>高校</v>
          </cell>
        </row>
        <row r="335">
          <cell r="C335" t="str">
            <v>長井工高</v>
          </cell>
          <cell r="D335" t="str">
            <v>ﾅｶﾞｲｺｳｷﾞｮｳｺｳｺｳ</v>
          </cell>
          <cell r="E335" t="str">
            <v>063136</v>
          </cell>
          <cell r="F335" t="str">
            <v>高校</v>
          </cell>
        </row>
        <row r="336">
          <cell r="C336" t="str">
            <v>荒砥高</v>
          </cell>
          <cell r="D336" t="str">
            <v>ｱﾗﾄｺｳｺｳ</v>
          </cell>
          <cell r="E336" t="str">
            <v>063137</v>
          </cell>
          <cell r="F336" t="str">
            <v>高校</v>
          </cell>
        </row>
        <row r="337">
          <cell r="C337" t="str">
            <v>小国高</v>
          </cell>
          <cell r="D337" t="str">
            <v>ｵｸﾞﾆｺｳｺｳ</v>
          </cell>
          <cell r="E337" t="str">
            <v>063138</v>
          </cell>
          <cell r="F337" t="str">
            <v>高校</v>
          </cell>
        </row>
        <row r="338">
          <cell r="C338" t="str">
            <v>鶴岡南高</v>
          </cell>
          <cell r="D338" t="str">
            <v>ﾂﾙｵｶﾐﾅﾐｺｳｺｳ</v>
          </cell>
          <cell r="E338" t="str">
            <v>063139</v>
          </cell>
          <cell r="F338" t="str">
            <v>高校</v>
          </cell>
        </row>
        <row r="339">
          <cell r="C339" t="str">
            <v>鶴岡北高</v>
          </cell>
          <cell r="D339" t="str">
            <v>ﾂﾙｵｶｷﾀｺｳｺｳ</v>
          </cell>
          <cell r="E339" t="str">
            <v>063140</v>
          </cell>
          <cell r="F339" t="str">
            <v>高校</v>
          </cell>
        </row>
        <row r="340">
          <cell r="C340" t="str">
            <v>鶴岡工高</v>
          </cell>
          <cell r="D340" t="str">
            <v>ﾂﾙｵｶｺｳｷﾞｮｳｺｳｺｳ</v>
          </cell>
          <cell r="E340" t="str">
            <v>063141</v>
          </cell>
          <cell r="F340" t="str">
            <v>高校</v>
          </cell>
        </row>
        <row r="341">
          <cell r="C341" t="str">
            <v>鶴岡中央高</v>
          </cell>
          <cell r="D341" t="str">
            <v>ﾂﾙｵｶﾁｭｳｵｳｺｳｺｳ</v>
          </cell>
          <cell r="E341" t="str">
            <v>063142</v>
          </cell>
          <cell r="F341" t="str">
            <v>高校</v>
          </cell>
        </row>
        <row r="342">
          <cell r="C342" t="str">
            <v>庄内総合高</v>
          </cell>
          <cell r="D342" t="str">
            <v>ｼｮｳﾅｲｿｳｺﾞｳｺｳｺｳ</v>
          </cell>
          <cell r="E342" t="str">
            <v>063144</v>
          </cell>
          <cell r="F342" t="str">
            <v>高校</v>
          </cell>
        </row>
        <row r="343">
          <cell r="C343" t="str">
            <v>加茂水産高</v>
          </cell>
          <cell r="D343" t="str">
            <v>ｶﾓｽｲｻﾝｺｳｺｳ</v>
          </cell>
          <cell r="E343" t="str">
            <v>063147</v>
          </cell>
          <cell r="F343" t="str">
            <v>高校</v>
          </cell>
        </row>
        <row r="344">
          <cell r="C344" t="str">
            <v>酒田東高</v>
          </cell>
          <cell r="D344" t="str">
            <v>ｻｶﾀﾋｶﾞｼｺｳｺｳ</v>
          </cell>
          <cell r="E344" t="str">
            <v>063149</v>
          </cell>
          <cell r="F344" t="str">
            <v>高校</v>
          </cell>
        </row>
        <row r="345">
          <cell r="C345" t="str">
            <v>酒田西高</v>
          </cell>
          <cell r="D345" t="str">
            <v>ｻｶﾀﾆｼｺｳｺｳ</v>
          </cell>
          <cell r="E345" t="str">
            <v>063150</v>
          </cell>
          <cell r="F345" t="str">
            <v>高校</v>
          </cell>
        </row>
        <row r="346">
          <cell r="C346" t="str">
            <v>酒田光陵高</v>
          </cell>
          <cell r="D346" t="str">
            <v>ｻｶﾀｺｳﾘｮｳｺｳｺｳ</v>
          </cell>
          <cell r="E346" t="str">
            <v>063153</v>
          </cell>
          <cell r="F346" t="str">
            <v>高校</v>
          </cell>
        </row>
        <row r="347">
          <cell r="C347" t="str">
            <v>遊佐高</v>
          </cell>
          <cell r="D347" t="str">
            <v>ﾕｻﾞｺｳｺｳ</v>
          </cell>
          <cell r="E347" t="str">
            <v>063155</v>
          </cell>
          <cell r="F347" t="str">
            <v>高校</v>
          </cell>
        </row>
        <row r="348">
          <cell r="C348" t="str">
            <v>山形聾高</v>
          </cell>
          <cell r="D348" t="str">
            <v>ﾔﾏｶﾞﾀﾛｳｶﾞｯｺｳ</v>
          </cell>
          <cell r="E348" t="str">
            <v>063452</v>
          </cell>
          <cell r="F348" t="str">
            <v>高校</v>
          </cell>
        </row>
        <row r="349">
          <cell r="C349" t="str">
            <v>山形城北高</v>
          </cell>
          <cell r="D349" t="str">
            <v>ﾔﾏｶﾞﾀｼﾞｮｳﾎｸｺｳｺｳ</v>
          </cell>
          <cell r="E349" t="str">
            <v>063501</v>
          </cell>
          <cell r="F349" t="str">
            <v>高校</v>
          </cell>
        </row>
        <row r="350">
          <cell r="C350" t="str">
            <v>山形学院高</v>
          </cell>
          <cell r="D350" t="str">
            <v>ﾔﾏｶﾞﾀｶﾞｸｲﾝｺｳｺｳ</v>
          </cell>
          <cell r="E350" t="str">
            <v>063502</v>
          </cell>
          <cell r="F350" t="str">
            <v>高校</v>
          </cell>
        </row>
        <row r="351">
          <cell r="C351" t="str">
            <v>日大山形高</v>
          </cell>
          <cell r="D351" t="str">
            <v>ﾆﾎﾝﾀﾞｲｶﾞｸﾔﾏｶﾞﾀｺｳｺｳ</v>
          </cell>
          <cell r="E351" t="str">
            <v>063503</v>
          </cell>
          <cell r="F351" t="str">
            <v>高校</v>
          </cell>
        </row>
        <row r="352">
          <cell r="C352" t="str">
            <v>山形明正高</v>
          </cell>
          <cell r="D352" t="str">
            <v>ﾔﾏｶﾞﾀﾒｲｾｲｺｳｺｳ</v>
          </cell>
          <cell r="E352" t="str">
            <v>063504</v>
          </cell>
          <cell r="F352" t="str">
            <v>高校</v>
          </cell>
        </row>
        <row r="353">
          <cell r="C353" t="str">
            <v>山形電波工高</v>
          </cell>
          <cell r="D353" t="str">
            <v>ﾔﾏｶﾞﾀﾃﾞﾝﾊﾟｺｳｷﾞｮｳｺｳｺｳ</v>
          </cell>
          <cell r="E353" t="str">
            <v>063505</v>
          </cell>
          <cell r="F353" t="str">
            <v>高校</v>
          </cell>
        </row>
        <row r="354">
          <cell r="C354" t="str">
            <v>山本学園高</v>
          </cell>
          <cell r="D354" t="str">
            <v>ﾔﾏﾓﾄｶﾞｸｴﾝｺｳｺｳ</v>
          </cell>
          <cell r="E354" t="str">
            <v>063506</v>
          </cell>
          <cell r="F354" t="str">
            <v>高校</v>
          </cell>
        </row>
        <row r="355">
          <cell r="C355" t="str">
            <v>東海大山形高</v>
          </cell>
          <cell r="D355" t="str">
            <v>ﾄｳｶｲﾀﾞｲｶﾞｸﾔﾏｶﾞﾀｺｳｺｳ</v>
          </cell>
          <cell r="E355" t="str">
            <v>063507</v>
          </cell>
          <cell r="F355" t="str">
            <v>高校</v>
          </cell>
        </row>
        <row r="356">
          <cell r="C356" t="str">
            <v>新庄東高</v>
          </cell>
          <cell r="D356" t="str">
            <v>ｼﾝｼﾞｮｳﾋｶﾞｼｺｳｺｳ</v>
          </cell>
          <cell r="E356" t="str">
            <v>063508</v>
          </cell>
          <cell r="F356" t="str">
            <v>高校</v>
          </cell>
        </row>
        <row r="357">
          <cell r="C357" t="str">
            <v>九里学園高</v>
          </cell>
          <cell r="D357" t="str">
            <v>ｸﾉﾘｶﾞｸｴﾝｺｳｺｳ</v>
          </cell>
          <cell r="E357" t="str">
            <v>063509</v>
          </cell>
          <cell r="F357" t="str">
            <v>高校</v>
          </cell>
        </row>
        <row r="358">
          <cell r="C358" t="str">
            <v>米沢中央高</v>
          </cell>
          <cell r="D358" t="str">
            <v>ﾖﾈｻﾞﾜﾁｭｳｵｳｺｳｺｳ</v>
          </cell>
          <cell r="E358" t="str">
            <v>063510</v>
          </cell>
          <cell r="F358" t="str">
            <v>高校</v>
          </cell>
        </row>
        <row r="359">
          <cell r="C359" t="str">
            <v>鶴岡東高</v>
          </cell>
          <cell r="D359" t="str">
            <v>ﾂﾙｵｶﾋｶﾞｼｺｳｺｳ</v>
          </cell>
          <cell r="E359" t="str">
            <v>063513</v>
          </cell>
          <cell r="F359" t="str">
            <v>高校</v>
          </cell>
        </row>
        <row r="360">
          <cell r="C360" t="str">
            <v>天真学園高</v>
          </cell>
          <cell r="D360" t="str">
            <v>ﾃﾝｼﾝｶﾞｸｴﾝｺｳｺｳ</v>
          </cell>
          <cell r="E360" t="str">
            <v>063514</v>
          </cell>
          <cell r="F360" t="str">
            <v>高校</v>
          </cell>
        </row>
        <row r="361">
          <cell r="C361" t="str">
            <v>酒田南高</v>
          </cell>
          <cell r="D361" t="str">
            <v>ｻｶﾀﾐﾅﾐｺｳｺｳ</v>
          </cell>
          <cell r="E361" t="str">
            <v>063515</v>
          </cell>
          <cell r="F361" t="str">
            <v>高校</v>
          </cell>
        </row>
        <row r="362">
          <cell r="C362" t="str">
            <v>霞城ⅠⅡⅢ</v>
          </cell>
          <cell r="D362" t="str">
            <v>ｶｼﾞｮｳｶﾞｸｴﾝｺｳｺｳ</v>
          </cell>
          <cell r="E362" t="str">
            <v>064121</v>
          </cell>
          <cell r="F362" t="str">
            <v>高校</v>
          </cell>
        </row>
        <row r="363">
          <cell r="C363" t="str">
            <v>霞城学園高IV</v>
          </cell>
          <cell r="D363" t="str">
            <v>ｶｼﾞｮｳｶﾞｸｴﾝﾖﾝﾌﾞｺｳｺｳ</v>
          </cell>
          <cell r="E363" t="str">
            <v>064122</v>
          </cell>
          <cell r="F363" t="str">
            <v>高校</v>
          </cell>
        </row>
        <row r="364">
          <cell r="C364" t="str">
            <v>新庄北高定</v>
          </cell>
          <cell r="D364" t="str">
            <v>ｼﾝｼﾞｮｳｷﾀﾃｲｼﾞｾｲｺｳｺｳ</v>
          </cell>
          <cell r="E364" t="str">
            <v>064123</v>
          </cell>
          <cell r="F364" t="str">
            <v>高校</v>
          </cell>
        </row>
        <row r="365">
          <cell r="C365" t="str">
            <v>米沢工高定</v>
          </cell>
          <cell r="D365" t="str">
            <v>ﾖﾈｻﾞﾜｺｳｷﾞｮｳﾃｲｼﾞｾｲｺｳｺｳ</v>
          </cell>
          <cell r="E365" t="str">
            <v>064124</v>
          </cell>
          <cell r="F365" t="str">
            <v>高校</v>
          </cell>
        </row>
        <row r="366">
          <cell r="C366" t="str">
            <v>鶴岡南高通</v>
          </cell>
          <cell r="D366" t="str">
            <v>ﾂﾙｵｶﾐﾅﾐﾂｳｼﾝｾｲｺｳｺｳ</v>
          </cell>
          <cell r="E366" t="str">
            <v>064125</v>
          </cell>
          <cell r="F366" t="str">
            <v>高校</v>
          </cell>
        </row>
        <row r="367">
          <cell r="C367" t="str">
            <v>酒田西高定</v>
          </cell>
          <cell r="D367" t="str">
            <v>ｻｶﾀﾆｼｺｳｺｳﾃｲｼﾞｾｲ</v>
          </cell>
          <cell r="E367" t="str">
            <v>064125</v>
          </cell>
          <cell r="F367" t="str">
            <v>高校</v>
          </cell>
        </row>
        <row r="368">
          <cell r="C368" t="str">
            <v>山形一中</v>
          </cell>
          <cell r="D368" t="str">
            <v>ﾔﾏｶﾞﾀｼﾘﾂﾀﾞｲｲﾁ</v>
          </cell>
          <cell r="E368" t="str">
            <v>065201</v>
          </cell>
          <cell r="F368" t="str">
            <v>中学</v>
          </cell>
        </row>
        <row r="369">
          <cell r="C369" t="str">
            <v>山形二中</v>
          </cell>
          <cell r="D369" t="str">
            <v>ﾔﾏｶﾞﾀｼﾘﾂﾀﾞｲﾆﾁｭｳｶﾞｯｺｳ</v>
          </cell>
          <cell r="E369" t="str">
            <v>065202</v>
          </cell>
          <cell r="F369" t="str">
            <v>中学</v>
          </cell>
        </row>
        <row r="370">
          <cell r="C370" t="str">
            <v>山形三中</v>
          </cell>
          <cell r="D370" t="str">
            <v>ﾔﾏｶﾞﾀｼﾘｯﾀﾞｲｻﾝﾁｭｳｶﾞｯｺｳ</v>
          </cell>
          <cell r="E370" t="str">
            <v>065203</v>
          </cell>
          <cell r="F370" t="str">
            <v>中学</v>
          </cell>
        </row>
        <row r="371">
          <cell r="C371" t="str">
            <v>山形四中</v>
          </cell>
          <cell r="D371" t="str">
            <v>ﾔﾏｶﾞﾀｼﾘﾂﾀﾞｲﾖﾝﾁｭｳｶﾞｯｺｳ</v>
          </cell>
          <cell r="E371" t="str">
            <v>065204</v>
          </cell>
          <cell r="F371" t="str">
            <v>中学</v>
          </cell>
        </row>
        <row r="372">
          <cell r="C372" t="str">
            <v>山形五中</v>
          </cell>
          <cell r="D372" t="str">
            <v>ﾔﾏｶﾞﾀｼﾘﾂﾀﾞｲｺﾞﾁｭｳｶﾞｯｺｳ</v>
          </cell>
          <cell r="E372" t="str">
            <v>065205</v>
          </cell>
          <cell r="F372" t="str">
            <v>中学</v>
          </cell>
        </row>
        <row r="373">
          <cell r="C373" t="str">
            <v>山形六中</v>
          </cell>
          <cell r="D373" t="str">
            <v>ﾔﾏｶﾞﾀｼﾘﾂﾀﾞｲﾛｸﾁｭｳｶﾞｯｺｳ</v>
          </cell>
          <cell r="E373" t="str">
            <v>065206</v>
          </cell>
          <cell r="F373" t="str">
            <v>中学</v>
          </cell>
        </row>
        <row r="374">
          <cell r="C374" t="str">
            <v>山形七中</v>
          </cell>
          <cell r="D374" t="str">
            <v>ﾔﾏｶﾞﾀｼﾘﾂﾀﾞｲｼﾁﾁｭｳｶﾞｯｺｳ</v>
          </cell>
          <cell r="E374" t="str">
            <v>065207</v>
          </cell>
          <cell r="F374" t="str">
            <v>中学</v>
          </cell>
        </row>
        <row r="375">
          <cell r="C375" t="str">
            <v>山形八中</v>
          </cell>
          <cell r="D375" t="str">
            <v>ﾔﾏｶﾞﾀｼﾘﾂﾀﾞｲﾊﾁﾁｭｳｶﾞｯｺｳ</v>
          </cell>
          <cell r="E375" t="str">
            <v>065208</v>
          </cell>
          <cell r="F375" t="str">
            <v>中学</v>
          </cell>
        </row>
        <row r="376">
          <cell r="C376" t="str">
            <v>山形九中</v>
          </cell>
          <cell r="D376" t="str">
            <v>ﾔﾏｶﾞﾀｼﾘﾂﾀﾞｲｸﾁｭｳｶﾞｯｺｳ</v>
          </cell>
          <cell r="E376" t="str">
            <v>065209</v>
          </cell>
          <cell r="F376" t="str">
            <v>中学</v>
          </cell>
        </row>
        <row r="377">
          <cell r="C377" t="str">
            <v>山形十中</v>
          </cell>
          <cell r="D377" t="str">
            <v>ﾔﾏｶﾞﾀｼﾘﾂﾀﾞｲｼﾞｭｳﾁｭｩｶﾞｯｺｳ</v>
          </cell>
          <cell r="E377" t="str">
            <v>065210</v>
          </cell>
          <cell r="F377" t="str">
            <v>中学</v>
          </cell>
        </row>
        <row r="378">
          <cell r="C378" t="str">
            <v>金井中</v>
          </cell>
          <cell r="D378" t="str">
            <v>ﾔﾏｶﾞﾀｼﾘﾂｶﾅｲﾁｭｳｶﾞｯｺｳ</v>
          </cell>
          <cell r="E378" t="str">
            <v>065211</v>
          </cell>
          <cell r="F378" t="str">
            <v>中学</v>
          </cell>
        </row>
        <row r="379">
          <cell r="C379" t="str">
            <v>高楯中</v>
          </cell>
          <cell r="D379" t="str">
            <v>ﾔﾏｶﾞﾀｼﾘﾂﾀｶﾀﾞﾃﾁｭｳｶﾞｯｺｳ</v>
          </cell>
          <cell r="E379" t="str">
            <v>065212</v>
          </cell>
          <cell r="F379" t="str">
            <v>中学</v>
          </cell>
        </row>
        <row r="380">
          <cell r="C380" t="str">
            <v>山寺中</v>
          </cell>
          <cell r="D380" t="str">
            <v>ﾔﾏｶﾞﾀｼﾘﾂﾔﾏﾃﾞﾗﾁｭｳｶﾞｯｺｳ</v>
          </cell>
          <cell r="E380" t="str">
            <v>065213</v>
          </cell>
          <cell r="F380" t="str">
            <v>中学</v>
          </cell>
        </row>
        <row r="381">
          <cell r="C381" t="str">
            <v>蔵王一中</v>
          </cell>
          <cell r="D381" t="str">
            <v>ﾔﾏｶﾞﾀｼﾘﾂｻﾞｵｳﾀﾞｲｲﾁﾁｭｳｶﾞｯｺｳ</v>
          </cell>
          <cell r="E381" t="str">
            <v>065214</v>
          </cell>
          <cell r="F381" t="str">
            <v>中学</v>
          </cell>
        </row>
        <row r="382">
          <cell r="C382" t="str">
            <v>蔵王二中</v>
          </cell>
          <cell r="D382" t="str">
            <v>ﾔﾏｶﾞﾀｼﾘﾂｻﾞｵｳﾀﾞｲﾆﾁｭｳｶﾞｯｺｳ</v>
          </cell>
          <cell r="E382" t="str">
            <v>065215</v>
          </cell>
          <cell r="F382" t="str">
            <v>中学</v>
          </cell>
        </row>
        <row r="383">
          <cell r="C383" t="str">
            <v>山形大附中</v>
          </cell>
          <cell r="D383" t="str">
            <v>ﾔﾏｶﾞﾀﾀﾞｲｶﾞｸﾌｿﾞｸﾁｭｳｶﾞｯｺｳ</v>
          </cell>
          <cell r="E383" t="str">
            <v>065216</v>
          </cell>
          <cell r="F383" t="str">
            <v>中学</v>
          </cell>
        </row>
        <row r="384">
          <cell r="C384" t="str">
            <v>山形聾中</v>
          </cell>
          <cell r="D384" t="str">
            <v>ﾔﾏｶﾞﾀｹﾝﾘﾂﾔﾏｶﾞﾀﾛｳｶﾞｯｺｳ</v>
          </cell>
          <cell r="E384" t="str">
            <v>065217</v>
          </cell>
          <cell r="F384" t="str">
            <v>中学</v>
          </cell>
        </row>
        <row r="385">
          <cell r="C385" t="str">
            <v>上山南中</v>
          </cell>
          <cell r="D385" t="str">
            <v>ｶﾐﾉﾔﾏｼﾘﾂﾐﾅﾐﾁｭｳｶﾞｯｺｳ</v>
          </cell>
          <cell r="E385" t="str">
            <v>065218</v>
          </cell>
          <cell r="F385" t="str">
            <v>中学</v>
          </cell>
        </row>
        <row r="386">
          <cell r="C386" t="str">
            <v>上山北中</v>
          </cell>
          <cell r="D386" t="str">
            <v>ｶﾐﾉﾔﾏｼﾘﾂｷﾀﾁｭｳｶﾞｯｺｳ</v>
          </cell>
          <cell r="E386" t="str">
            <v>065219</v>
          </cell>
          <cell r="F386" t="str">
            <v>中学</v>
          </cell>
        </row>
        <row r="387">
          <cell r="C387" t="str">
            <v>宮川中</v>
          </cell>
          <cell r="D387" t="str">
            <v>ｶﾐﾉﾔﾏｼﾘﾂﾐﾔｶﾜﾁｭｳｶﾞｯｺｳ</v>
          </cell>
          <cell r="E387" t="str">
            <v>065220</v>
          </cell>
          <cell r="F387" t="str">
            <v>中学</v>
          </cell>
        </row>
        <row r="388">
          <cell r="C388" t="str">
            <v>天童一中</v>
          </cell>
          <cell r="D388" t="str">
            <v>ﾃﾝﾄﾞｳｼﾘﾂﾀﾞｲｲﾁﾁｭｳｶﾞｯｺｳ</v>
          </cell>
          <cell r="E388" t="str">
            <v>065221</v>
          </cell>
          <cell r="F388" t="str">
            <v>中学</v>
          </cell>
        </row>
        <row r="389">
          <cell r="C389" t="str">
            <v>天童二中</v>
          </cell>
          <cell r="D389" t="str">
            <v>ﾃﾝﾄﾞｳｼﾘﾂﾀﾞｲﾆﾁｭｳｶﾞｯｺｳ</v>
          </cell>
          <cell r="E389" t="str">
            <v>065222</v>
          </cell>
          <cell r="F389" t="str">
            <v>中学</v>
          </cell>
        </row>
        <row r="390">
          <cell r="C390" t="str">
            <v>天童三中</v>
          </cell>
          <cell r="D390" t="str">
            <v>ﾃﾝﾄﾞｳｼﾘﾂﾀﾞｲｻﾝﾁｭｳｶﾞｯｺｳ</v>
          </cell>
          <cell r="E390" t="str">
            <v>065223</v>
          </cell>
          <cell r="F390" t="str">
            <v>中学</v>
          </cell>
        </row>
        <row r="391">
          <cell r="C391" t="str">
            <v>天童四中</v>
          </cell>
          <cell r="D391" t="str">
            <v>ﾃﾝﾄﾞｳｼﾘﾂﾀﾞｲﾖﾝﾁｭｳｶﾞｯｺｳ</v>
          </cell>
          <cell r="E391" t="str">
            <v>065224</v>
          </cell>
          <cell r="F391" t="str">
            <v>中学</v>
          </cell>
        </row>
        <row r="392">
          <cell r="C392" t="str">
            <v>山辺中</v>
          </cell>
          <cell r="D392" t="str">
            <v>ﾔﾏﾉﾍﾞﾁｮｳﾘﾂﾔﾏﾉﾍﾞﾁｭｳｶﾞｯｺｳ</v>
          </cell>
          <cell r="E392" t="str">
            <v>065225</v>
          </cell>
          <cell r="F392" t="str">
            <v>中学</v>
          </cell>
        </row>
        <row r="393">
          <cell r="C393" t="str">
            <v>作谷沢中</v>
          </cell>
          <cell r="D393" t="str">
            <v>ﾔﾏﾉﾍﾞﾁｮｳﾘﾂｻｸﾔｻﾞﾜﾁｭｳｶﾞｯｺｳ</v>
          </cell>
          <cell r="E393" t="str">
            <v>065226</v>
          </cell>
          <cell r="F393" t="str">
            <v>中学</v>
          </cell>
        </row>
        <row r="394">
          <cell r="C394" t="str">
            <v>中山中</v>
          </cell>
          <cell r="D394" t="str">
            <v>ﾅｶﾔﾏﾁｮｳﾘﾂﾅｶﾔﾏﾁｭｳｶﾞｯｺｳ</v>
          </cell>
          <cell r="E394" t="str">
            <v>065227</v>
          </cell>
          <cell r="F394" t="str">
            <v>中学</v>
          </cell>
        </row>
        <row r="395">
          <cell r="C395" t="str">
            <v>陵東中</v>
          </cell>
          <cell r="D395" t="str">
            <v>ｻｶﾞｴｼﾘﾂﾘｮｳﾄｳﾁｭｳｶﾞｯｺｳ</v>
          </cell>
          <cell r="E395" t="str">
            <v>065228</v>
          </cell>
          <cell r="F395" t="str">
            <v>中学</v>
          </cell>
        </row>
        <row r="396">
          <cell r="C396" t="str">
            <v>陵南中</v>
          </cell>
          <cell r="D396" t="str">
            <v>ｻｶﾞｴｼﾘﾂﾘｮｳﾅﾝﾁｭｳｶﾞｯｺｳ</v>
          </cell>
          <cell r="E396" t="str">
            <v>065229</v>
          </cell>
          <cell r="F396" t="str">
            <v>中学</v>
          </cell>
        </row>
        <row r="397">
          <cell r="C397" t="str">
            <v>陵西中</v>
          </cell>
          <cell r="D397" t="str">
            <v>ｻｶﾞｴｼﾘﾂﾘｮｳｾｲﾁｭｳｶﾞｯｺｳ</v>
          </cell>
          <cell r="E397" t="str">
            <v>065230</v>
          </cell>
          <cell r="F397" t="str">
            <v>中学</v>
          </cell>
        </row>
        <row r="398">
          <cell r="C398" t="str">
            <v>河北中</v>
          </cell>
          <cell r="D398" t="str">
            <v>ｶﾎｸﾁｮｳﾘﾂｶﾎｸﾁｭｳｶﾞｯｺｳ</v>
          </cell>
          <cell r="E398" t="str">
            <v>065231</v>
          </cell>
          <cell r="F398" t="str">
            <v>中学</v>
          </cell>
        </row>
        <row r="399">
          <cell r="C399" t="str">
            <v>西川中</v>
          </cell>
          <cell r="D399" t="str">
            <v>ﾆｼｶﾜﾁｮｳﾘﾂﾆｼｶﾜﾁｭｳｶﾞｯｺｳ</v>
          </cell>
          <cell r="E399" t="str">
            <v>065232</v>
          </cell>
          <cell r="F399" t="str">
            <v>中学</v>
          </cell>
        </row>
        <row r="400">
          <cell r="C400" t="str">
            <v>町立朝日中</v>
          </cell>
          <cell r="D400" t="str">
            <v>ｱｻﾋﾁｮｳﾘﾂｱｻﾋﾁｭｳｶﾞｯｺｳ</v>
          </cell>
          <cell r="E400" t="str">
            <v>065233</v>
          </cell>
          <cell r="F400" t="str">
            <v>中学</v>
          </cell>
        </row>
        <row r="401">
          <cell r="C401" t="str">
            <v>大江中</v>
          </cell>
          <cell r="D401" t="str">
            <v>ｵｵｴﾁｮｳﾘﾂｵｵｴﾁｭｳｶﾞｯｺｳ</v>
          </cell>
          <cell r="E401" t="str">
            <v>065234</v>
          </cell>
          <cell r="F401" t="str">
            <v>中学</v>
          </cell>
        </row>
        <row r="402">
          <cell r="C402" t="str">
            <v>楯岡中</v>
          </cell>
          <cell r="D402" t="str">
            <v>ﾑﾗﾔﾏｼﾘﾂﾀﾃｵｶﾁｭｳｶﾞｯｺｳ</v>
          </cell>
          <cell r="E402" t="str">
            <v>065235</v>
          </cell>
          <cell r="F402" t="str">
            <v>中学</v>
          </cell>
        </row>
        <row r="403">
          <cell r="C403" t="str">
            <v>葉山中</v>
          </cell>
          <cell r="D403" t="str">
            <v>ﾑﾗﾔﾏｼﾘﾂﾊﾔﾏﾁｭｳｶﾞｯｺｳ</v>
          </cell>
          <cell r="E403" t="str">
            <v>065236</v>
          </cell>
          <cell r="F403" t="str">
            <v>中学</v>
          </cell>
        </row>
        <row r="404">
          <cell r="C404" t="str">
            <v>東根一中</v>
          </cell>
          <cell r="D404" t="str">
            <v>ﾋｶﾞｼﾈｼﾘﾂﾀﾞｲｲﾁﾁｭｳｶﾞｯｺｳ</v>
          </cell>
          <cell r="E404" t="str">
            <v>065237</v>
          </cell>
          <cell r="F404" t="str">
            <v>中学</v>
          </cell>
        </row>
        <row r="405">
          <cell r="C405" t="str">
            <v>東根二中</v>
          </cell>
          <cell r="D405" t="str">
            <v>ﾋｶﾞｼﾈｼﾘﾂﾀﾞｲﾆﾁｭｳｶﾞｯｺｳ</v>
          </cell>
          <cell r="E405" t="str">
            <v>065238</v>
          </cell>
          <cell r="F405" t="str">
            <v>中学</v>
          </cell>
        </row>
        <row r="406">
          <cell r="C406" t="str">
            <v>東根三中</v>
          </cell>
          <cell r="D406" t="str">
            <v>ﾋｶﾞｼﾈｼﾘﾂﾀﾞｲｻﾝﾁｭｳｶﾞｯｺｳ</v>
          </cell>
          <cell r="E406" t="str">
            <v>065239</v>
          </cell>
          <cell r="F406" t="str">
            <v>中学</v>
          </cell>
        </row>
        <row r="407">
          <cell r="C407" t="str">
            <v>大富中</v>
          </cell>
          <cell r="D407" t="str">
            <v>ﾋｶﾞｼﾈｼﾘﾂｵｵﾄﾐﾁｭｳｶﾞｯｺｳ</v>
          </cell>
          <cell r="E407" t="str">
            <v>065240</v>
          </cell>
          <cell r="F407" t="str">
            <v>中学</v>
          </cell>
        </row>
        <row r="408">
          <cell r="C408" t="str">
            <v>神町中</v>
          </cell>
          <cell r="D408" t="str">
            <v>ﾋｶﾞｼﾈｼﾘﾂｼﾞﾝﾏﾁﾁｭｳｶﾞｯｺｳ</v>
          </cell>
          <cell r="E408" t="str">
            <v>065241</v>
          </cell>
          <cell r="F408" t="str">
            <v>中学</v>
          </cell>
        </row>
        <row r="409">
          <cell r="C409" t="str">
            <v>福原中</v>
          </cell>
          <cell r="D409" t="str">
            <v>ｵﾊﾞﾅｻﾞﾜｼﾘﾂﾌｸﾊﾗﾁｭｳｶﾞｯｺｳ</v>
          </cell>
          <cell r="E409" t="str">
            <v>065242</v>
          </cell>
          <cell r="F409" t="str">
            <v>中学</v>
          </cell>
        </row>
        <row r="410">
          <cell r="C410" t="str">
            <v>東桜学館中</v>
          </cell>
          <cell r="D410" t="str">
            <v>ﾄｳｵｳｶﾞｯｶﾝﾁｭｳｶﾞｯｺｳ</v>
          </cell>
          <cell r="E410" t="str">
            <v>065243</v>
          </cell>
          <cell r="F410" t="str">
            <v>中学</v>
          </cell>
        </row>
        <row r="411">
          <cell r="C411" t="str">
            <v>尾花沢中</v>
          </cell>
          <cell r="D411" t="str">
            <v>ｵﾊﾞﾅｻﾞﾜｼﾘﾂｵﾊﾞﾅｻﾞﾜﾁｭｳｶﾞｯｺｳ</v>
          </cell>
          <cell r="E411" t="str">
            <v>065244</v>
          </cell>
          <cell r="F411" t="str">
            <v>中学</v>
          </cell>
        </row>
        <row r="412">
          <cell r="C412" t="str">
            <v>玉野中</v>
          </cell>
          <cell r="D412" t="str">
            <v>ｵﾊﾞﾅｻﾞﾜｼﾘﾂﾀﾏﾉﾁｭｳｶﾞｯｺｳ</v>
          </cell>
          <cell r="E412" t="str">
            <v>065245</v>
          </cell>
          <cell r="F412" t="str">
            <v>中学</v>
          </cell>
        </row>
        <row r="413">
          <cell r="C413" t="str">
            <v>大石田中</v>
          </cell>
          <cell r="D413" t="str">
            <v>ｵｵｲｼﾀﾞﾁｮｳﾘﾂｵｵｲｼﾀﾞﾁｭｳｶﾞｯｺｳ</v>
          </cell>
          <cell r="E413" t="str">
            <v>065246</v>
          </cell>
          <cell r="F413" t="str">
            <v>中学</v>
          </cell>
        </row>
        <row r="414">
          <cell r="C414" t="str">
            <v>新庄中</v>
          </cell>
          <cell r="D414" t="str">
            <v>ｼﾝｼﾞｮｳｼﾘﾂｼﾝｼﾞｮｳﾁｭｳｶﾞｯｺｳ</v>
          </cell>
          <cell r="E414" t="str">
            <v>065247</v>
          </cell>
          <cell r="F414" t="str">
            <v>中学</v>
          </cell>
        </row>
        <row r="415">
          <cell r="C415" t="str">
            <v>明倫中</v>
          </cell>
          <cell r="D415" t="str">
            <v>ｼﾝｼﾞｮｳｼﾘﾂﾒｲﾘﾝﾁｭｳｶﾞｯｺｳ</v>
          </cell>
          <cell r="E415" t="str">
            <v>065248</v>
          </cell>
          <cell r="F415" t="str">
            <v>中学</v>
          </cell>
        </row>
        <row r="416">
          <cell r="C416" t="str">
            <v>日新中</v>
          </cell>
          <cell r="D416" t="str">
            <v>ｼﾝｼﾞｮｳｼﾘﾂﾆｯｼﾝﾁｭｳｶﾞｯｺｳ</v>
          </cell>
          <cell r="E416" t="str">
            <v>065249</v>
          </cell>
          <cell r="F416" t="str">
            <v>中学</v>
          </cell>
        </row>
        <row r="417">
          <cell r="C417" t="str">
            <v>萩野学園</v>
          </cell>
          <cell r="D417" t="str">
            <v>ｼﾝｼﾞｮｳｼﾘﾂﾊｷﾞﾉｶﾞｸｴﾝ</v>
          </cell>
          <cell r="E417" t="str">
            <v>065250</v>
          </cell>
          <cell r="F417" t="str">
            <v>中学</v>
          </cell>
        </row>
        <row r="418">
          <cell r="C418" t="str">
            <v>八向中</v>
          </cell>
          <cell r="D418" t="str">
            <v>ｼﾝｼﾞｮｳｼﾘﾂﾔﾑｷﾁｭｳｶﾞｯｺｳ</v>
          </cell>
          <cell r="E418" t="str">
            <v>065251</v>
          </cell>
          <cell r="F418" t="str">
            <v>中学</v>
          </cell>
        </row>
        <row r="419">
          <cell r="C419" t="str">
            <v>金山中</v>
          </cell>
          <cell r="D419" t="str">
            <v>ｶﾈﾔﾏﾁｮｳﾘﾂｶﾈﾔﾏﾁｭｳｶﾞｯｺｳ</v>
          </cell>
          <cell r="E419" t="str">
            <v>065252</v>
          </cell>
          <cell r="F419" t="str">
            <v>中学</v>
          </cell>
        </row>
        <row r="420">
          <cell r="C420" t="str">
            <v>最上中</v>
          </cell>
          <cell r="D420" t="str">
            <v>ﾓｶﾞﾐﾁｮｳﾘﾂﾓｶﾞﾐﾁｭｳｶﾞｯｺｳ</v>
          </cell>
          <cell r="E420" t="str">
            <v>065253</v>
          </cell>
          <cell r="F420" t="str">
            <v>中学</v>
          </cell>
        </row>
        <row r="421">
          <cell r="C421" t="str">
            <v>舟形中</v>
          </cell>
          <cell r="D421" t="str">
            <v>ﾌﾅｶﾞﾀﾁｮｳﾘﾂﾌﾅｶﾞﾀﾁｭｳｶﾞｯｺｳ</v>
          </cell>
          <cell r="E421" t="str">
            <v>065254</v>
          </cell>
          <cell r="F421" t="str">
            <v>中学</v>
          </cell>
        </row>
        <row r="422">
          <cell r="C422" t="str">
            <v>真室川中</v>
          </cell>
          <cell r="D422" t="str">
            <v>ﾏﾑﾛｶﾞﾜﾁｮｳﾘﾂﾏﾑﾛｶﾞﾜﾁｭｳｶﾞｯｺｳ</v>
          </cell>
          <cell r="E422" t="str">
            <v>065255</v>
          </cell>
          <cell r="F422" t="str">
            <v>中学</v>
          </cell>
        </row>
        <row r="423">
          <cell r="C423" t="str">
            <v>大蔵中</v>
          </cell>
          <cell r="D423" t="str">
            <v>ｵｵｸﾗｿﾝﾘﾂｵｵｸﾗﾁｭｳｶﾞｯｺｳ</v>
          </cell>
          <cell r="E423" t="str">
            <v>065256</v>
          </cell>
          <cell r="F423" t="str">
            <v>中学</v>
          </cell>
        </row>
        <row r="424">
          <cell r="C424" t="str">
            <v>鮭川中</v>
          </cell>
          <cell r="D424" t="str">
            <v>ｻｹｶﾜｿﾝﾘﾂｻｹｶﾜﾁｭｳｶﾞｯｺｳ</v>
          </cell>
          <cell r="E424" t="str">
            <v>065257</v>
          </cell>
          <cell r="F424" t="str">
            <v>中学</v>
          </cell>
        </row>
        <row r="425">
          <cell r="C425" t="str">
            <v>戸沢中</v>
          </cell>
          <cell r="D425" t="str">
            <v>ﾄｻﾞﾜｿﾝﾘﾂﾄｻﾞﾜﾁｭｳｶﾞｯｺｳ</v>
          </cell>
          <cell r="E425" t="str">
            <v>065258</v>
          </cell>
          <cell r="F425" t="str">
            <v>中学</v>
          </cell>
        </row>
        <row r="426">
          <cell r="C426" t="str">
            <v>米沢一中</v>
          </cell>
          <cell r="D426" t="str">
            <v>ﾖﾈｻﾞﾜｼﾘﾂﾀﾞｲｲﾁﾁｭｳｶﾞｯｺｳ</v>
          </cell>
          <cell r="E426" t="str">
            <v>065259</v>
          </cell>
          <cell r="F426" t="str">
            <v>中学</v>
          </cell>
        </row>
        <row r="427">
          <cell r="C427" t="str">
            <v>米沢二中</v>
          </cell>
          <cell r="D427" t="str">
            <v>ﾖﾈｻﾞﾜｼﾘﾂﾀﾞｲﾆﾁｭｳｶﾞｯｺｳ</v>
          </cell>
          <cell r="E427" t="str">
            <v>065260</v>
          </cell>
          <cell r="F427" t="str">
            <v>中学</v>
          </cell>
        </row>
        <row r="428">
          <cell r="C428" t="str">
            <v>米沢三中</v>
          </cell>
          <cell r="D428" t="str">
            <v>ﾖﾈｻﾞﾜｼﾘﾂﾀﾞｲｻﾝﾁｭｳｶﾞｯｺｳ</v>
          </cell>
          <cell r="E428" t="str">
            <v>065261</v>
          </cell>
          <cell r="F428" t="str">
            <v>中学</v>
          </cell>
        </row>
        <row r="429">
          <cell r="C429" t="str">
            <v>米沢四中</v>
          </cell>
          <cell r="D429" t="str">
            <v>ﾖﾈｻﾞﾜｼﾘﾂﾀﾞｲﾖﾝﾁｭｳｶﾞｯｺｳ</v>
          </cell>
          <cell r="E429" t="str">
            <v>065262</v>
          </cell>
          <cell r="F429" t="str">
            <v>中学</v>
          </cell>
        </row>
        <row r="430">
          <cell r="C430" t="str">
            <v>米沢五中</v>
          </cell>
          <cell r="D430" t="str">
            <v>ﾖﾈｻﾞﾜｼﾘﾂﾀﾞｲｺﾞﾁｭｳｶﾞｯｺｳ</v>
          </cell>
          <cell r="E430" t="str">
            <v>065263</v>
          </cell>
          <cell r="F430" t="str">
            <v>中学</v>
          </cell>
        </row>
        <row r="431">
          <cell r="C431" t="str">
            <v>米沢六中</v>
          </cell>
          <cell r="D431" t="str">
            <v>ﾖﾈｻﾞﾜｼﾘﾂﾀﾞｲﾛｸﾁｭｳｶﾞｯｺｳ</v>
          </cell>
          <cell r="E431" t="str">
            <v>065264</v>
          </cell>
          <cell r="F431" t="str">
            <v>中学</v>
          </cell>
        </row>
        <row r="432">
          <cell r="C432" t="str">
            <v>米沢七中</v>
          </cell>
          <cell r="D432" t="str">
            <v>ﾖﾈｻﾞﾜｼﾘﾂﾀﾞｲｼﾁﾁｭｳｶﾞｯｺｳ</v>
          </cell>
          <cell r="E432" t="str">
            <v>065265</v>
          </cell>
          <cell r="F432" t="str">
            <v>中学</v>
          </cell>
        </row>
        <row r="433">
          <cell r="C433" t="str">
            <v>南原中</v>
          </cell>
          <cell r="D433" t="str">
            <v>ﾖﾈｻﾞﾜｼﾘﾂﾐﾅﾐﾊﾗﾁｭｳｶﾞｯｺｳ</v>
          </cell>
          <cell r="E433" t="str">
            <v>065266</v>
          </cell>
          <cell r="F433" t="str">
            <v>中学</v>
          </cell>
        </row>
        <row r="434">
          <cell r="C434" t="str">
            <v>赤湯中</v>
          </cell>
          <cell r="D434" t="str">
            <v>ﾅﾝﾖｳｼﾘﾂｱｶﾕﾁｭｳｶﾞｯｺｳ</v>
          </cell>
          <cell r="E434" t="str">
            <v>065267</v>
          </cell>
          <cell r="F434" t="str">
            <v>中学</v>
          </cell>
        </row>
        <row r="435">
          <cell r="C435" t="str">
            <v>宮内中</v>
          </cell>
          <cell r="D435" t="str">
            <v>ﾅﾝﾖｳｼﾘﾂﾐﾔｳﾁﾁｭｳｶﾞｯｺｳ</v>
          </cell>
          <cell r="E435" t="str">
            <v>065268</v>
          </cell>
          <cell r="F435" t="str">
            <v>中学</v>
          </cell>
        </row>
        <row r="436">
          <cell r="C436" t="str">
            <v>沖郷中</v>
          </cell>
          <cell r="D436" t="str">
            <v>ﾅﾝﾖｳｼﾘﾂｵｷｺﾞｳﾁｭｳｶﾞｯｺｳ</v>
          </cell>
          <cell r="E436" t="str">
            <v>065269</v>
          </cell>
          <cell r="F436" t="str">
            <v>中学</v>
          </cell>
        </row>
        <row r="437">
          <cell r="C437" t="str">
            <v>高畠中</v>
          </cell>
          <cell r="D437" t="str">
            <v>ﾀｶﾊﾀﾁｮｳﾘﾂﾀｶﾊﾀﾁｭｳｶﾞｯｺｳ</v>
          </cell>
          <cell r="E437" t="str">
            <v>065270</v>
          </cell>
          <cell r="F437" t="str">
            <v>中学</v>
          </cell>
        </row>
        <row r="438">
          <cell r="C438" t="str">
            <v>川西中</v>
          </cell>
          <cell r="D438" t="str">
            <v>ｶﾜﾆｼﾁｮｳﾘﾂｶﾜﾆｼﾁｭｳｶﾞｯｺｳ</v>
          </cell>
          <cell r="E438" t="str">
            <v>065271</v>
          </cell>
          <cell r="F438" t="str">
            <v>中学</v>
          </cell>
        </row>
        <row r="439">
          <cell r="C439" t="str">
            <v>長井南中</v>
          </cell>
          <cell r="D439" t="str">
            <v>ﾅｶﾞｲｼﾘﾂﾅｶﾞｲﾐﾅﾐﾁｭｳｶﾞｯｺｳ</v>
          </cell>
          <cell r="E439" t="str">
            <v>065272</v>
          </cell>
          <cell r="F439" t="str">
            <v>中学</v>
          </cell>
        </row>
        <row r="440">
          <cell r="C440" t="str">
            <v>長井北中</v>
          </cell>
          <cell r="D440" t="str">
            <v>ﾅｶﾞｲｼﾘﾂﾅｶﾞｲｷﾀﾁｭｳｶﾞｯｺｳ</v>
          </cell>
          <cell r="E440" t="str">
            <v>065273</v>
          </cell>
          <cell r="F440" t="str">
            <v>中学</v>
          </cell>
        </row>
        <row r="441">
          <cell r="C441" t="str">
            <v>叶水中</v>
          </cell>
          <cell r="D441" t="str">
            <v>ｵｸﾞﾆﾁｮｳﾘﾂｶﾉﾐｽﾞﾁｭｳｶﾞｯｺｳ</v>
          </cell>
          <cell r="E441" t="str">
            <v>065274</v>
          </cell>
          <cell r="F441" t="str">
            <v>中学</v>
          </cell>
        </row>
        <row r="442">
          <cell r="C442" t="str">
            <v>小国中</v>
          </cell>
          <cell r="D442" t="str">
            <v>ｵｸﾞﾆﾁｮｳﾘﾂｵｸﾞﾆﾁｭｳｶﾞｯｺｳ</v>
          </cell>
          <cell r="E442" t="str">
            <v>065275</v>
          </cell>
          <cell r="F442" t="str">
            <v>中学</v>
          </cell>
        </row>
        <row r="443">
          <cell r="C443" t="str">
            <v>白鷹中</v>
          </cell>
          <cell r="D443" t="str">
            <v>ｼﾗﾀｶﾁｮｳﾘﾂｼﾗﾀｶﾁｭｳｶﾞｯｺｳ</v>
          </cell>
          <cell r="E443" t="str">
            <v>065276</v>
          </cell>
          <cell r="F443" t="str">
            <v>中学</v>
          </cell>
        </row>
        <row r="444">
          <cell r="C444" t="str">
            <v>飯豊中</v>
          </cell>
          <cell r="D444" t="str">
            <v>ｲｲﾃﾞﾁｮｳﾘﾂｲｲﾃﾞﾁｭｳｶﾞｯｺｳ</v>
          </cell>
          <cell r="E444" t="str">
            <v>065277</v>
          </cell>
          <cell r="F444" t="str">
            <v>中学</v>
          </cell>
        </row>
        <row r="445">
          <cell r="C445" t="str">
            <v>鶴岡一中</v>
          </cell>
          <cell r="D445" t="str">
            <v>ﾂﾙｵｶｼﾘﾂﾂﾙｵｶﾀﾞｲｲﾁﾁｭｳｶﾞｯｺｳ</v>
          </cell>
          <cell r="E445" t="str">
            <v>065278</v>
          </cell>
          <cell r="F445" t="str">
            <v>中学</v>
          </cell>
        </row>
        <row r="446">
          <cell r="C446" t="str">
            <v>鶴岡二中</v>
          </cell>
          <cell r="D446" t="str">
            <v>ﾂﾙｵｶｼﾘﾂﾂﾙｵｶﾀﾞｲﾆﾁｭｳｶﾞｯｺｳ</v>
          </cell>
          <cell r="E446" t="str">
            <v>065279</v>
          </cell>
          <cell r="F446" t="str">
            <v>中学</v>
          </cell>
        </row>
        <row r="447">
          <cell r="C447" t="str">
            <v>鶴岡三中</v>
          </cell>
          <cell r="D447" t="str">
            <v>ﾂﾙｵｶｼﾘﾂﾂﾙｵｶﾀﾞｲｻﾝﾁｭｳｶﾞｯｺｳ</v>
          </cell>
          <cell r="E447" t="str">
            <v>065280</v>
          </cell>
          <cell r="F447" t="str">
            <v>中学</v>
          </cell>
        </row>
        <row r="448">
          <cell r="C448" t="str">
            <v>鶴岡四中</v>
          </cell>
          <cell r="D448" t="str">
            <v>ﾂﾙｵｶｼﾘﾂﾂﾙｵｶﾀﾞｲﾖﾝﾁｭｳｶﾞｯｺｳ</v>
          </cell>
          <cell r="E448" t="str">
            <v>065281</v>
          </cell>
          <cell r="F448" t="str">
            <v>中学</v>
          </cell>
        </row>
        <row r="449">
          <cell r="C449" t="str">
            <v>鶴岡五中</v>
          </cell>
          <cell r="D449" t="str">
            <v>ﾂﾙｵｶｼﾘﾂﾂﾙｵｶﾀﾞｲｺﾞﾁｭｳｶﾞｯｺｳ</v>
          </cell>
          <cell r="E449" t="str">
            <v>065282</v>
          </cell>
          <cell r="F449" t="str">
            <v>中学</v>
          </cell>
        </row>
        <row r="450">
          <cell r="C450" t="str">
            <v>豊浦中</v>
          </cell>
          <cell r="D450" t="str">
            <v>ﾂﾙｵｶｼﾘﾂﾄﾖｳﾗﾁｭｳｶﾞｯｺｳ</v>
          </cell>
          <cell r="E450" t="str">
            <v>065283</v>
          </cell>
          <cell r="F450" t="str">
            <v>中学</v>
          </cell>
        </row>
        <row r="451">
          <cell r="C451" t="str">
            <v>藤島中</v>
          </cell>
          <cell r="D451" t="str">
            <v>ﾂﾙｵｶｼﾘﾂﾌｼﾞｼﾏﾁｭｳｶﾞｯｺｳ</v>
          </cell>
          <cell r="E451" t="str">
            <v>065284</v>
          </cell>
          <cell r="F451" t="str">
            <v>中学</v>
          </cell>
        </row>
        <row r="452">
          <cell r="C452" t="str">
            <v>羽黒中</v>
          </cell>
          <cell r="D452" t="str">
            <v>ﾂﾙｵｶｼﾘﾂﾊｸﾞﾛﾁｭｳｶﾞｯｺｳ</v>
          </cell>
          <cell r="E452" t="str">
            <v>065285</v>
          </cell>
          <cell r="F452" t="str">
            <v>中学</v>
          </cell>
        </row>
        <row r="453">
          <cell r="C453" t="str">
            <v>櫛引中</v>
          </cell>
          <cell r="D453" t="str">
            <v>ﾂﾙｵｶｼﾘﾂｸｼﾋﾞｷﾁｭｳｶﾞｯｺｳ</v>
          </cell>
          <cell r="E453" t="str">
            <v>065286</v>
          </cell>
          <cell r="F453" t="str">
            <v>中学</v>
          </cell>
        </row>
        <row r="454">
          <cell r="C454" t="str">
            <v>市立朝日中</v>
          </cell>
          <cell r="D454" t="str">
            <v>ﾂﾙｵｶｼﾘﾂｱｻﾋﾁｭｳｶﾞｯｺｳ</v>
          </cell>
          <cell r="E454" t="str">
            <v>065287</v>
          </cell>
          <cell r="F454" t="str">
            <v>中学</v>
          </cell>
        </row>
        <row r="455">
          <cell r="C455" t="str">
            <v>温海中</v>
          </cell>
          <cell r="D455" t="str">
            <v>ﾂﾙｵｶｼﾘﾂｱﾂﾐﾁｭｳｶﾞｯｺｳ</v>
          </cell>
          <cell r="E455" t="str">
            <v>065288</v>
          </cell>
          <cell r="F455" t="str">
            <v>中学</v>
          </cell>
        </row>
        <row r="456">
          <cell r="C456" t="str">
            <v>三川中</v>
          </cell>
          <cell r="D456" t="str">
            <v>ﾐｶﾜﾁｮｳﾘﾂﾐｶﾜﾁｭｳｶﾞｯｺｳ</v>
          </cell>
          <cell r="E456" t="str">
            <v>065289</v>
          </cell>
          <cell r="F456" t="str">
            <v>中学</v>
          </cell>
        </row>
        <row r="457">
          <cell r="C457" t="str">
            <v>立川中</v>
          </cell>
          <cell r="D457" t="str">
            <v>ｼｮｳﾅｲﾁｮｳﾘﾂﾀﾁｶﾜﾁｭｳｶﾞｯｺｳ</v>
          </cell>
          <cell r="E457" t="str">
            <v>065290</v>
          </cell>
          <cell r="F457" t="str">
            <v>中学</v>
          </cell>
        </row>
        <row r="458">
          <cell r="C458" t="str">
            <v>余目中</v>
          </cell>
          <cell r="D458" t="str">
            <v>ｼｮｳﾅｲﾁｮｳﾘﾂｱﾏﾙﾒﾁｭｳｶﾞｯｺｳ</v>
          </cell>
          <cell r="E458" t="str">
            <v>065291</v>
          </cell>
          <cell r="F458" t="str">
            <v>中学</v>
          </cell>
        </row>
        <row r="459">
          <cell r="C459" t="str">
            <v>酒田一中</v>
          </cell>
          <cell r="D459" t="str">
            <v>ｻｶﾀｼﾘﾂﾀﾞｲｲﾁﾁｭｳｶﾞｯｺｳ</v>
          </cell>
          <cell r="E459" t="str">
            <v>065292</v>
          </cell>
          <cell r="F459" t="str">
            <v>中学</v>
          </cell>
        </row>
        <row r="460">
          <cell r="C460" t="str">
            <v>酒田二中</v>
          </cell>
          <cell r="D460" t="str">
            <v>ｻｶﾀｼﾘﾂﾀﾞｲﾆﾁｭｳｶﾞｯｺｳ</v>
          </cell>
          <cell r="E460" t="str">
            <v>065293</v>
          </cell>
          <cell r="F460" t="str">
            <v>中学</v>
          </cell>
        </row>
        <row r="461">
          <cell r="C461" t="str">
            <v>酒田三中</v>
          </cell>
          <cell r="D461" t="str">
            <v>ｻｶﾀｼﾘﾂﾀﾞｲｻﾝﾁｭｳｶﾞｯｺｳ</v>
          </cell>
          <cell r="E461" t="str">
            <v>065294</v>
          </cell>
          <cell r="F461" t="str">
            <v>中学</v>
          </cell>
        </row>
        <row r="462">
          <cell r="C462" t="str">
            <v>酒田四中</v>
          </cell>
          <cell r="D462" t="str">
            <v>ｻｶﾀｼﾘﾂﾀﾞｲﾖﾝﾁｭｳｶﾞｯｺｳ</v>
          </cell>
          <cell r="E462" t="str">
            <v>065295</v>
          </cell>
          <cell r="F462" t="str">
            <v>中学</v>
          </cell>
        </row>
        <row r="463">
          <cell r="C463" t="str">
            <v>酒田六中</v>
          </cell>
          <cell r="D463" t="str">
            <v>ｻｶﾀｼﾘﾂﾀﾞｲﾛｸﾁｭｳｶﾞｯｺｳ</v>
          </cell>
          <cell r="E463" t="str">
            <v>065296</v>
          </cell>
          <cell r="F463" t="str">
            <v>中学</v>
          </cell>
        </row>
        <row r="464">
          <cell r="C464" t="str">
            <v>飛島中</v>
          </cell>
          <cell r="D464" t="str">
            <v>ｻｶﾀｼﾘﾂﾄﾋﾞｼﾏﾁｭｳｶﾞｯｺｳ</v>
          </cell>
          <cell r="E464" t="str">
            <v>065297</v>
          </cell>
          <cell r="F464" t="str">
            <v>中学</v>
          </cell>
        </row>
        <row r="465">
          <cell r="C465" t="str">
            <v>鳥海八幡中</v>
          </cell>
          <cell r="D465" t="str">
            <v>ｻｶﾀｼﾘﾂﾁｮｳｶｲﾔﾜﾀﾁｭｳｶﾞｯｺｳ</v>
          </cell>
          <cell r="E465" t="str">
            <v>065298</v>
          </cell>
          <cell r="F465" t="str">
            <v>中学</v>
          </cell>
        </row>
        <row r="466">
          <cell r="C466" t="str">
            <v>東部中</v>
          </cell>
          <cell r="D466" t="str">
            <v>ｻｶﾀｼﾘﾂﾄｳﾌﾞﾁｭｳｶﾞｯｺｳ</v>
          </cell>
          <cell r="E466" t="str">
            <v>065299</v>
          </cell>
          <cell r="F466" t="str">
            <v>中学</v>
          </cell>
        </row>
        <row r="467">
          <cell r="C467" t="str">
            <v>遊佐中</v>
          </cell>
          <cell r="D467" t="str">
            <v>ﾕｻﾞﾁｮｳﾘﾂﾕｻﾞﾁｭｳｶﾞｯｺｳ</v>
          </cell>
          <cell r="E467" t="str">
            <v>065300</v>
          </cell>
          <cell r="F467" t="str">
            <v>中学</v>
          </cell>
        </row>
        <row r="468">
          <cell r="C468" t="str">
            <v>山形酒田特支中</v>
          </cell>
          <cell r="D468" t="str">
            <v>ﾔﾏｶﾞﾀｹﾝﾘﾂｻｶﾀﾄｸﾍﾞﾂｼｴﾝｶﾞｯｺｳ</v>
          </cell>
          <cell r="E468" t="str">
            <v>065301</v>
          </cell>
          <cell r="F468" t="str">
            <v>中学</v>
          </cell>
        </row>
        <row r="469">
          <cell r="C469" t="str">
            <v>北海道大</v>
          </cell>
          <cell r="D469">
            <v>0</v>
          </cell>
          <cell r="E469" t="str">
            <v>490001</v>
          </cell>
          <cell r="F469" t="str">
            <v>大学</v>
          </cell>
        </row>
        <row r="470">
          <cell r="C470" t="str">
            <v>北海道教育大</v>
          </cell>
          <cell r="D470">
            <v>0</v>
          </cell>
          <cell r="E470">
            <v>490002</v>
          </cell>
          <cell r="F470" t="str">
            <v>大学</v>
          </cell>
        </row>
        <row r="471">
          <cell r="C471" t="str">
            <v>岩手大</v>
          </cell>
          <cell r="D471">
            <v>0</v>
          </cell>
          <cell r="E471">
            <v>490009</v>
          </cell>
          <cell r="F471" t="str">
            <v>大学</v>
          </cell>
        </row>
        <row r="472">
          <cell r="C472" t="str">
            <v>東北大</v>
          </cell>
          <cell r="D472">
            <v>0</v>
          </cell>
          <cell r="E472">
            <v>490010</v>
          </cell>
          <cell r="F472" t="str">
            <v>大学</v>
          </cell>
        </row>
        <row r="473">
          <cell r="C473" t="str">
            <v>秋田大</v>
          </cell>
          <cell r="D473">
            <v>0</v>
          </cell>
          <cell r="E473">
            <v>490012</v>
          </cell>
          <cell r="F473" t="str">
            <v>大学</v>
          </cell>
        </row>
        <row r="474">
          <cell r="C474" t="str">
            <v>山形大</v>
          </cell>
          <cell r="D474">
            <v>0</v>
          </cell>
          <cell r="E474">
            <v>490013</v>
          </cell>
          <cell r="F474" t="str">
            <v>大学</v>
          </cell>
        </row>
        <row r="475">
          <cell r="C475" t="str">
            <v>福島大</v>
          </cell>
          <cell r="D475">
            <v>0</v>
          </cell>
          <cell r="E475">
            <v>490014</v>
          </cell>
          <cell r="F475" t="str">
            <v>大学</v>
          </cell>
        </row>
        <row r="476">
          <cell r="C476" t="str">
            <v>筑波大</v>
          </cell>
          <cell r="D476">
            <v>0</v>
          </cell>
          <cell r="E476">
            <v>490016</v>
          </cell>
          <cell r="F476" t="str">
            <v>大学</v>
          </cell>
        </row>
        <row r="477">
          <cell r="C477" t="str">
            <v>埼玉大</v>
          </cell>
          <cell r="D477">
            <v>0</v>
          </cell>
          <cell r="E477">
            <v>490019</v>
          </cell>
          <cell r="F477" t="str">
            <v>大学</v>
          </cell>
        </row>
        <row r="478">
          <cell r="C478" t="str">
            <v>千葉大</v>
          </cell>
          <cell r="D478">
            <v>0</v>
          </cell>
          <cell r="E478">
            <v>490020</v>
          </cell>
          <cell r="F478" t="str">
            <v>大学</v>
          </cell>
        </row>
        <row r="479">
          <cell r="C479" t="str">
            <v>東京大</v>
          </cell>
          <cell r="D479">
            <v>0</v>
          </cell>
          <cell r="E479">
            <v>490021</v>
          </cell>
          <cell r="F479" t="str">
            <v>大学</v>
          </cell>
        </row>
        <row r="480">
          <cell r="C480" t="str">
            <v>東京学芸大</v>
          </cell>
          <cell r="D480">
            <v>0</v>
          </cell>
          <cell r="E480">
            <v>490024</v>
          </cell>
          <cell r="F480" t="str">
            <v>大学</v>
          </cell>
        </row>
        <row r="481">
          <cell r="C481" t="str">
            <v>東京農工大</v>
          </cell>
          <cell r="D481">
            <v>0</v>
          </cell>
          <cell r="E481">
            <v>490025</v>
          </cell>
          <cell r="F481" t="str">
            <v>大学</v>
          </cell>
        </row>
        <row r="482">
          <cell r="C482" t="str">
            <v>横浜国立大</v>
          </cell>
          <cell r="D482">
            <v>0</v>
          </cell>
          <cell r="E482">
            <v>490034</v>
          </cell>
          <cell r="F482" t="str">
            <v>大学</v>
          </cell>
        </row>
        <row r="483">
          <cell r="C483" t="str">
            <v>新潟大</v>
          </cell>
          <cell r="D483">
            <v>0</v>
          </cell>
          <cell r="E483">
            <v>490035</v>
          </cell>
          <cell r="F483" t="str">
            <v>大学</v>
          </cell>
        </row>
        <row r="484">
          <cell r="C484" t="str">
            <v>福島県立医科大</v>
          </cell>
          <cell r="D484">
            <v>0</v>
          </cell>
          <cell r="E484">
            <v>491002</v>
          </cell>
          <cell r="F484" t="str">
            <v>大学</v>
          </cell>
        </row>
        <row r="485">
          <cell r="C485" t="str">
            <v>高崎経済大</v>
          </cell>
          <cell r="D485">
            <v>0</v>
          </cell>
          <cell r="E485">
            <v>491003</v>
          </cell>
          <cell r="F485" t="str">
            <v>大学</v>
          </cell>
        </row>
        <row r="486">
          <cell r="C486" t="str">
            <v>釧路公立大</v>
          </cell>
          <cell r="D486">
            <v>0</v>
          </cell>
          <cell r="E486">
            <v>491038</v>
          </cell>
          <cell r="F486" t="str">
            <v>大学</v>
          </cell>
        </row>
        <row r="487">
          <cell r="C487" t="str">
            <v>仙台大</v>
          </cell>
          <cell r="D487">
            <v>0</v>
          </cell>
          <cell r="E487">
            <v>492018</v>
          </cell>
          <cell r="F487" t="str">
            <v>大学</v>
          </cell>
        </row>
        <row r="488">
          <cell r="C488" t="str">
            <v>東北学院大</v>
          </cell>
          <cell r="D488">
            <v>0</v>
          </cell>
          <cell r="E488">
            <v>492019</v>
          </cell>
          <cell r="F488" t="str">
            <v>大学</v>
          </cell>
        </row>
        <row r="489">
          <cell r="C489" t="str">
            <v>東北福祉大</v>
          </cell>
          <cell r="D489">
            <v>0</v>
          </cell>
          <cell r="E489">
            <v>492021</v>
          </cell>
          <cell r="F489" t="str">
            <v>大学</v>
          </cell>
        </row>
        <row r="490">
          <cell r="C490" t="str">
            <v>上武大</v>
          </cell>
          <cell r="D490">
            <v>0</v>
          </cell>
          <cell r="E490">
            <v>492033</v>
          </cell>
          <cell r="F490" t="str">
            <v>大学</v>
          </cell>
        </row>
        <row r="491">
          <cell r="C491" t="str">
            <v>東京国際大</v>
          </cell>
          <cell r="D491">
            <v>0</v>
          </cell>
          <cell r="E491">
            <v>492035</v>
          </cell>
          <cell r="F491" t="str">
            <v>大学</v>
          </cell>
        </row>
        <row r="492">
          <cell r="C492" t="str">
            <v>城西大</v>
          </cell>
          <cell r="D492">
            <v>0</v>
          </cell>
          <cell r="E492">
            <v>492037</v>
          </cell>
          <cell r="F492" t="str">
            <v>大学</v>
          </cell>
        </row>
        <row r="493">
          <cell r="C493" t="str">
            <v>中央学院大</v>
          </cell>
          <cell r="D493">
            <v>0</v>
          </cell>
          <cell r="E493">
            <v>492047</v>
          </cell>
          <cell r="F493" t="str">
            <v>大学</v>
          </cell>
        </row>
        <row r="494">
          <cell r="C494" t="str">
            <v>青山学院大</v>
          </cell>
          <cell r="D494">
            <v>0</v>
          </cell>
          <cell r="E494">
            <v>492051</v>
          </cell>
          <cell r="F494" t="str">
            <v>大学</v>
          </cell>
        </row>
        <row r="495">
          <cell r="C495" t="str">
            <v>桜美林大</v>
          </cell>
          <cell r="D495">
            <v>0</v>
          </cell>
          <cell r="E495">
            <v>492055</v>
          </cell>
          <cell r="F495" t="str">
            <v>大学</v>
          </cell>
        </row>
        <row r="496">
          <cell r="C496" t="str">
            <v>慶應義塾大</v>
          </cell>
          <cell r="D496">
            <v>0</v>
          </cell>
          <cell r="E496">
            <v>492062</v>
          </cell>
          <cell r="F496" t="str">
            <v>大学</v>
          </cell>
        </row>
        <row r="497">
          <cell r="C497" t="str">
            <v>國學院大</v>
          </cell>
          <cell r="D497">
            <v>0</v>
          </cell>
          <cell r="E497">
            <v>492064</v>
          </cell>
          <cell r="F497" t="str">
            <v>大学</v>
          </cell>
        </row>
        <row r="498">
          <cell r="C498" t="str">
            <v>国士舘大</v>
          </cell>
          <cell r="D498">
            <v>0</v>
          </cell>
          <cell r="E498">
            <v>492066</v>
          </cell>
          <cell r="F498" t="str">
            <v>大学</v>
          </cell>
        </row>
        <row r="499">
          <cell r="C499" t="str">
            <v>順天堂大</v>
          </cell>
          <cell r="D499">
            <v>0</v>
          </cell>
          <cell r="E499">
            <v>492070</v>
          </cell>
          <cell r="F499" t="str">
            <v>大学</v>
          </cell>
        </row>
        <row r="500">
          <cell r="C500" t="str">
            <v>成蹊大</v>
          </cell>
          <cell r="D500">
            <v>0</v>
          </cell>
          <cell r="E500">
            <v>492079</v>
          </cell>
          <cell r="F500" t="str">
            <v>大学</v>
          </cell>
        </row>
        <row r="501">
          <cell r="C501" t="str">
            <v>創価大</v>
          </cell>
          <cell r="D501">
            <v>0</v>
          </cell>
          <cell r="E501">
            <v>492085</v>
          </cell>
          <cell r="F501" t="str">
            <v>大学</v>
          </cell>
        </row>
        <row r="502">
          <cell r="C502" t="str">
            <v>大東文化大</v>
          </cell>
          <cell r="D502">
            <v>0</v>
          </cell>
          <cell r="E502">
            <v>492087</v>
          </cell>
          <cell r="F502" t="str">
            <v>大学</v>
          </cell>
        </row>
        <row r="503">
          <cell r="C503" t="str">
            <v>玉川大</v>
          </cell>
          <cell r="D503">
            <v>0</v>
          </cell>
          <cell r="E503">
            <v>492090</v>
          </cell>
          <cell r="F503" t="str">
            <v>大学</v>
          </cell>
        </row>
        <row r="504">
          <cell r="C504" t="str">
            <v>東海大</v>
          </cell>
          <cell r="D504">
            <v>0</v>
          </cell>
          <cell r="E504">
            <v>492095</v>
          </cell>
          <cell r="F504" t="str">
            <v>大学</v>
          </cell>
        </row>
        <row r="505">
          <cell r="C505" t="str">
            <v>東京経済大</v>
          </cell>
          <cell r="D505">
            <v>0</v>
          </cell>
          <cell r="E505">
            <v>492100</v>
          </cell>
          <cell r="F505" t="str">
            <v>大学</v>
          </cell>
        </row>
        <row r="506">
          <cell r="C506" t="str">
            <v>東京女子体育大</v>
          </cell>
          <cell r="D506">
            <v>0</v>
          </cell>
          <cell r="E506">
            <v>492105</v>
          </cell>
          <cell r="F506" t="str">
            <v>大学</v>
          </cell>
        </row>
        <row r="507">
          <cell r="C507" t="str">
            <v>東京農業大</v>
          </cell>
          <cell r="D507">
            <v>0</v>
          </cell>
          <cell r="E507">
            <v>492109</v>
          </cell>
          <cell r="F507" t="str">
            <v>大学</v>
          </cell>
        </row>
        <row r="508">
          <cell r="C508" t="str">
            <v>東京薬科大</v>
          </cell>
          <cell r="D508">
            <v>0</v>
          </cell>
          <cell r="E508">
            <v>492110</v>
          </cell>
          <cell r="F508" t="str">
            <v>大学</v>
          </cell>
        </row>
        <row r="509">
          <cell r="C509" t="str">
            <v>東洋大</v>
          </cell>
          <cell r="D509">
            <v>0</v>
          </cell>
          <cell r="E509">
            <v>492114</v>
          </cell>
          <cell r="F509" t="str">
            <v>大学</v>
          </cell>
        </row>
        <row r="510">
          <cell r="C510" t="str">
            <v>日本大</v>
          </cell>
          <cell r="D510">
            <v>0</v>
          </cell>
          <cell r="E510">
            <v>492116</v>
          </cell>
          <cell r="F510" t="str">
            <v>大学</v>
          </cell>
        </row>
        <row r="511">
          <cell r="C511" t="str">
            <v>日本女子体育大</v>
          </cell>
          <cell r="D511">
            <v>0</v>
          </cell>
          <cell r="E511">
            <v>492122</v>
          </cell>
          <cell r="F511" t="str">
            <v>大学</v>
          </cell>
        </row>
        <row r="512">
          <cell r="C512" t="str">
            <v>日本体育大</v>
          </cell>
          <cell r="D512">
            <v>0</v>
          </cell>
          <cell r="E512">
            <v>492123</v>
          </cell>
          <cell r="F512" t="str">
            <v>大学</v>
          </cell>
        </row>
        <row r="513">
          <cell r="C513" t="str">
            <v>法政大</v>
          </cell>
          <cell r="D513">
            <v>0</v>
          </cell>
          <cell r="E513">
            <v>492126</v>
          </cell>
          <cell r="F513" t="str">
            <v>大学</v>
          </cell>
        </row>
        <row r="514">
          <cell r="C514" t="str">
            <v>山梨学院大</v>
          </cell>
          <cell r="D514">
            <v>0</v>
          </cell>
          <cell r="E514">
            <v>492158</v>
          </cell>
          <cell r="F514" t="str">
            <v>大学</v>
          </cell>
        </row>
        <row r="515">
          <cell r="C515" t="str">
            <v>至学館大</v>
          </cell>
          <cell r="D515">
            <v>0</v>
          </cell>
          <cell r="E515">
            <v>492174</v>
          </cell>
          <cell r="F515" t="str">
            <v>大学</v>
          </cell>
        </row>
        <row r="516">
          <cell r="C516" t="str">
            <v>八戸学院大</v>
          </cell>
          <cell r="D516">
            <v>0</v>
          </cell>
          <cell r="E516">
            <v>492321</v>
          </cell>
          <cell r="F516" t="str">
            <v>大学</v>
          </cell>
        </row>
        <row r="517">
          <cell r="C517" t="str">
            <v>国際武道大</v>
          </cell>
          <cell r="D517">
            <v>0</v>
          </cell>
          <cell r="E517">
            <v>492330</v>
          </cell>
          <cell r="F517" t="str">
            <v>大学</v>
          </cell>
        </row>
        <row r="518">
          <cell r="C518" t="str">
            <v>白鴎大</v>
          </cell>
          <cell r="D518">
            <v>0</v>
          </cell>
          <cell r="E518">
            <v>492333</v>
          </cell>
          <cell r="F518" t="str">
            <v>大学</v>
          </cell>
        </row>
        <row r="519">
          <cell r="C519" t="str">
            <v>駿河台大</v>
          </cell>
          <cell r="D519">
            <v>0</v>
          </cell>
          <cell r="E519">
            <v>492337</v>
          </cell>
          <cell r="F519" t="str">
            <v>大学</v>
          </cell>
        </row>
        <row r="520">
          <cell r="C520" t="str">
            <v>帝京平成大</v>
          </cell>
          <cell r="D520">
            <v>0</v>
          </cell>
          <cell r="E520">
            <v>492339</v>
          </cell>
          <cell r="F520" t="str">
            <v>大学</v>
          </cell>
        </row>
        <row r="521">
          <cell r="C521" t="str">
            <v>城西国際大</v>
          </cell>
          <cell r="D521">
            <v>0</v>
          </cell>
          <cell r="E521">
            <v>492381</v>
          </cell>
          <cell r="F521" t="str">
            <v>大学</v>
          </cell>
        </row>
        <row r="522">
          <cell r="C522" t="str">
            <v>平成国際大</v>
          </cell>
          <cell r="D522">
            <v>0</v>
          </cell>
          <cell r="E522">
            <v>492420</v>
          </cell>
          <cell r="F522" t="str">
            <v>大学</v>
          </cell>
        </row>
        <row r="523">
          <cell r="C523" t="str">
            <v>東北文化学園大</v>
          </cell>
          <cell r="D523">
            <v>0</v>
          </cell>
          <cell r="E523">
            <v>492448</v>
          </cell>
          <cell r="F523" t="str">
            <v>大学</v>
          </cell>
        </row>
        <row r="524">
          <cell r="C524" t="str">
            <v>新潟医療福祉大</v>
          </cell>
          <cell r="D524">
            <v>0</v>
          </cell>
          <cell r="E524">
            <v>492489</v>
          </cell>
          <cell r="F524" t="str">
            <v>大学</v>
          </cell>
        </row>
        <row r="525">
          <cell r="C525" t="str">
            <v>武蔵野学院大</v>
          </cell>
          <cell r="D525">
            <v>0</v>
          </cell>
          <cell r="E525">
            <v>492532</v>
          </cell>
          <cell r="F525" t="str">
            <v>大学</v>
          </cell>
        </row>
        <row r="526">
          <cell r="C526" t="str">
            <v>米沢女子短大</v>
          </cell>
          <cell r="D526">
            <v>0</v>
          </cell>
          <cell r="E526">
            <v>494005</v>
          </cell>
          <cell r="F526" t="str">
            <v>大学</v>
          </cell>
        </row>
      </sheetData>
      <sheetData sheetId="2">
        <row r="80">
          <cell r="AG80" t="str">
            <v>北海道</v>
          </cell>
        </row>
        <row r="81">
          <cell r="C81" t="str">
            <v>男子 4×100mR</v>
          </cell>
          <cell r="M81">
            <v>1</v>
          </cell>
          <cell r="AG81" t="str">
            <v>青森</v>
          </cell>
        </row>
        <row r="82">
          <cell r="C82" t="str">
            <v>男子 4×400mR</v>
          </cell>
          <cell r="M82">
            <v>2</v>
          </cell>
          <cell r="AG82" t="str">
            <v>岩手</v>
          </cell>
        </row>
        <row r="83">
          <cell r="C83" t="str">
            <v>女子 4×100mR</v>
          </cell>
          <cell r="M83">
            <v>3</v>
          </cell>
          <cell r="AG83" t="str">
            <v>宮城</v>
          </cell>
        </row>
        <row r="84">
          <cell r="C84" t="str">
            <v>女子 4×400mR</v>
          </cell>
          <cell r="M84">
            <v>4</v>
          </cell>
          <cell r="AG84" t="str">
            <v>秋田</v>
          </cell>
        </row>
        <row r="85">
          <cell r="M85">
            <v>5</v>
          </cell>
          <cell r="AG85" t="str">
            <v>山形</v>
          </cell>
        </row>
        <row r="86">
          <cell r="M86">
            <v>6</v>
          </cell>
          <cell r="AG86" t="str">
            <v>福島</v>
          </cell>
        </row>
        <row r="87">
          <cell r="M87" t="str">
            <v>M1</v>
          </cell>
          <cell r="AG87" t="str">
            <v>茨城</v>
          </cell>
        </row>
        <row r="88">
          <cell r="M88" t="str">
            <v>M2</v>
          </cell>
          <cell r="AG88" t="str">
            <v>栃木</v>
          </cell>
        </row>
        <row r="89">
          <cell r="M89" t="str">
            <v>D1</v>
          </cell>
          <cell r="AG89" t="str">
            <v>群馬</v>
          </cell>
        </row>
        <row r="90">
          <cell r="M90" t="str">
            <v>D2</v>
          </cell>
          <cell r="AG90" t="str">
            <v>埼玉</v>
          </cell>
        </row>
        <row r="91">
          <cell r="M91" t="str">
            <v>D3</v>
          </cell>
          <cell r="AG91" t="str">
            <v>千葉</v>
          </cell>
        </row>
        <row r="92">
          <cell r="M92" t="str">
            <v>H1</v>
          </cell>
          <cell r="AG92" t="str">
            <v>東京</v>
          </cell>
        </row>
        <row r="93">
          <cell r="M93" t="str">
            <v>H2</v>
          </cell>
          <cell r="AG93" t="str">
            <v>神奈川</v>
          </cell>
        </row>
        <row r="94">
          <cell r="M94" t="str">
            <v>H3</v>
          </cell>
          <cell r="AG94" t="str">
            <v>新潟</v>
          </cell>
        </row>
        <row r="95">
          <cell r="M95" t="str">
            <v>J1</v>
          </cell>
          <cell r="AG95" t="str">
            <v>富山</v>
          </cell>
        </row>
        <row r="96">
          <cell r="M96" t="str">
            <v>J2</v>
          </cell>
          <cell r="AG96" t="str">
            <v>石川</v>
          </cell>
        </row>
        <row r="97">
          <cell r="M97" t="str">
            <v>J3</v>
          </cell>
          <cell r="AG97" t="str">
            <v>福井</v>
          </cell>
        </row>
        <row r="98">
          <cell r="AG98" t="str">
            <v>山梨</v>
          </cell>
        </row>
        <row r="99">
          <cell r="AG99" t="str">
            <v>長野</v>
          </cell>
        </row>
        <row r="100">
          <cell r="AG100" t="str">
            <v>岐阜</v>
          </cell>
        </row>
        <row r="101">
          <cell r="AG101" t="str">
            <v>静岡</v>
          </cell>
        </row>
        <row r="102">
          <cell r="AG102" t="str">
            <v>愛知</v>
          </cell>
        </row>
        <row r="103">
          <cell r="AG103" t="str">
            <v>三重</v>
          </cell>
        </row>
        <row r="104">
          <cell r="AG104" t="str">
            <v>滋賀</v>
          </cell>
        </row>
        <row r="105">
          <cell r="AG105" t="str">
            <v>京都</v>
          </cell>
        </row>
        <row r="106">
          <cell r="AG106" t="str">
            <v>大阪</v>
          </cell>
        </row>
        <row r="107">
          <cell r="AG107" t="str">
            <v>兵庫</v>
          </cell>
        </row>
        <row r="108">
          <cell r="AG108" t="str">
            <v>奈良</v>
          </cell>
        </row>
        <row r="109">
          <cell r="AG109" t="str">
            <v>和歌山</v>
          </cell>
        </row>
        <row r="110">
          <cell r="AG110" t="str">
            <v>鳥取</v>
          </cell>
        </row>
        <row r="111">
          <cell r="AG111" t="str">
            <v>島根</v>
          </cell>
        </row>
        <row r="112">
          <cell r="AG112" t="str">
            <v>岡山</v>
          </cell>
        </row>
        <row r="113">
          <cell r="AG113" t="str">
            <v>広島</v>
          </cell>
        </row>
        <row r="114">
          <cell r="AG114" t="str">
            <v>山口</v>
          </cell>
        </row>
        <row r="115">
          <cell r="AG115" t="str">
            <v>徳島</v>
          </cell>
        </row>
        <row r="116">
          <cell r="AG116" t="str">
            <v>香川</v>
          </cell>
        </row>
        <row r="117">
          <cell r="AG117" t="str">
            <v>愛媛</v>
          </cell>
        </row>
        <row r="118">
          <cell r="AG118" t="str">
            <v>高知</v>
          </cell>
        </row>
        <row r="119">
          <cell r="AG119" t="str">
            <v>福岡</v>
          </cell>
        </row>
        <row r="120">
          <cell r="AG120" t="str">
            <v>佐賀</v>
          </cell>
        </row>
        <row r="121">
          <cell r="AG121" t="str">
            <v>長崎</v>
          </cell>
        </row>
        <row r="122">
          <cell r="AG122" t="str">
            <v>熊本</v>
          </cell>
        </row>
        <row r="123">
          <cell r="AG123" t="str">
            <v>大分</v>
          </cell>
        </row>
        <row r="124">
          <cell r="AG124" t="str">
            <v>宮崎</v>
          </cell>
        </row>
        <row r="125">
          <cell r="AG125" t="str">
            <v>鹿児島</v>
          </cell>
        </row>
        <row r="126">
          <cell r="AG126" t="str">
            <v>沖縄</v>
          </cell>
        </row>
        <row r="127">
          <cell r="AG127" t="str">
            <v>学連</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必ず先に記入してください）"/>
      <sheetName val="申込一覧表（個人種目）"/>
      <sheetName val="申込一覧表（リレー種目）"/>
      <sheetName val="自由シート"/>
      <sheetName val="(種目・作業用)"/>
      <sheetName val="kyougisha転記用"/>
      <sheetName val="relay転記用"/>
    </sheetNames>
    <sheetDataSet>
      <sheetData sheetId="0"/>
      <sheetData sheetId="1">
        <row r="201">
          <cell r="AG201" t="str">
            <v>北海道</v>
          </cell>
        </row>
        <row r="202">
          <cell r="AG202" t="str">
            <v>青森</v>
          </cell>
        </row>
        <row r="203">
          <cell r="AG203" t="str">
            <v>岩手</v>
          </cell>
        </row>
        <row r="204">
          <cell r="AG204" t="str">
            <v>宮城</v>
          </cell>
        </row>
        <row r="205">
          <cell r="AG205" t="str">
            <v>秋田</v>
          </cell>
        </row>
        <row r="206">
          <cell r="AG206" t="str">
            <v>山形</v>
          </cell>
        </row>
        <row r="207">
          <cell r="AG207" t="str">
            <v>福島</v>
          </cell>
        </row>
        <row r="208">
          <cell r="AG208" t="str">
            <v>茨城</v>
          </cell>
        </row>
        <row r="209">
          <cell r="AG209" t="str">
            <v>栃木</v>
          </cell>
        </row>
        <row r="210">
          <cell r="AG210" t="str">
            <v>群馬</v>
          </cell>
        </row>
        <row r="211">
          <cell r="AG211" t="str">
            <v>埼玉</v>
          </cell>
        </row>
        <row r="212">
          <cell r="AG212" t="str">
            <v>千葉</v>
          </cell>
        </row>
        <row r="213">
          <cell r="AG213" t="str">
            <v>東京</v>
          </cell>
        </row>
        <row r="214">
          <cell r="AG214" t="str">
            <v>神奈川</v>
          </cell>
        </row>
        <row r="215">
          <cell r="AG215" t="str">
            <v>新潟</v>
          </cell>
        </row>
        <row r="216">
          <cell r="AG216" t="str">
            <v>富山</v>
          </cell>
        </row>
        <row r="217">
          <cell r="AG217" t="str">
            <v>石川</v>
          </cell>
        </row>
        <row r="218">
          <cell r="AG218" t="str">
            <v>福井</v>
          </cell>
        </row>
        <row r="219">
          <cell r="AG219" t="str">
            <v>山梨</v>
          </cell>
        </row>
        <row r="220">
          <cell r="AG220" t="str">
            <v>長野</v>
          </cell>
        </row>
        <row r="221">
          <cell r="AG221" t="str">
            <v>岐阜</v>
          </cell>
        </row>
        <row r="222">
          <cell r="AG222" t="str">
            <v>静岡</v>
          </cell>
        </row>
        <row r="223">
          <cell r="AG223" t="str">
            <v>愛知</v>
          </cell>
        </row>
        <row r="224">
          <cell r="AG224" t="str">
            <v>三重</v>
          </cell>
        </row>
        <row r="225">
          <cell r="AG225" t="str">
            <v>滋賀</v>
          </cell>
        </row>
        <row r="226">
          <cell r="AG226" t="str">
            <v>京都</v>
          </cell>
        </row>
        <row r="227">
          <cell r="AG227" t="str">
            <v>大阪</v>
          </cell>
        </row>
        <row r="228">
          <cell r="AG228" t="str">
            <v>兵庫</v>
          </cell>
        </row>
        <row r="229">
          <cell r="AG229" t="str">
            <v>奈良</v>
          </cell>
        </row>
        <row r="230">
          <cell r="AG230" t="str">
            <v>和歌山</v>
          </cell>
        </row>
        <row r="231">
          <cell r="AG231" t="str">
            <v>鳥取</v>
          </cell>
        </row>
        <row r="232">
          <cell r="AG232" t="str">
            <v>島根</v>
          </cell>
        </row>
        <row r="233">
          <cell r="AG233" t="str">
            <v>岡山</v>
          </cell>
        </row>
        <row r="234">
          <cell r="AG234" t="str">
            <v>広島</v>
          </cell>
        </row>
        <row r="235">
          <cell r="AG235" t="str">
            <v>山口</v>
          </cell>
        </row>
        <row r="236">
          <cell r="AG236" t="str">
            <v>徳島</v>
          </cell>
        </row>
        <row r="237">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row r="279">
          <cell r="C279" t="str">
            <v>南陽東置賜陸協</v>
          </cell>
          <cell r="D279" t="str">
            <v>ﾅﾝﾖｳﾋｶﾞｼｵｷﾀﾏﾁｸﾘｸｼﾞｮｳｷｮｳｷﾞｷｮｳｶｲ</v>
          </cell>
          <cell r="E279" t="str">
            <v>060001</v>
          </cell>
          <cell r="F279" t="str">
            <v>一般</v>
          </cell>
        </row>
        <row r="280">
          <cell r="C280" t="str">
            <v>新庄地区陸協</v>
          </cell>
          <cell r="D280" t="str">
            <v>ｼﾝｼﾞｮｳﾁｸﾘｸｼﾞｮｳｷｮｳｷﾞｷｮｳｶｲ</v>
          </cell>
          <cell r="E280" t="str">
            <v>060002</v>
          </cell>
          <cell r="F280" t="str">
            <v>一般</v>
          </cell>
        </row>
        <row r="281">
          <cell r="C281" t="str">
            <v>米沢市陸協</v>
          </cell>
          <cell r="D281" t="str">
            <v>ﾖﾈｻﾞﾜｼﾘｸｼﾞｮｳｷｮｳｷﾞｷｮｳｶｲ</v>
          </cell>
          <cell r="E281" t="str">
            <v>060004</v>
          </cell>
          <cell r="F281" t="str">
            <v>一般</v>
          </cell>
        </row>
        <row r="282">
          <cell r="C282" t="str">
            <v>上山市陸協</v>
          </cell>
          <cell r="D282" t="str">
            <v>ｶﾐﾉﾔﾏｼﾘｸｼﾞｮｳｷｮｳｷﾞｷｮｳｶｲ</v>
          </cell>
          <cell r="E282" t="str">
            <v>060006</v>
          </cell>
          <cell r="F282" t="str">
            <v>一般</v>
          </cell>
        </row>
        <row r="283">
          <cell r="C283" t="str">
            <v>山形市陸協</v>
          </cell>
          <cell r="D283" t="str">
            <v>ﾔﾏｶﾞﾀｼﾘｸｼﾞｮｳｷｮｳｷﾞｷｮｳｶｲ</v>
          </cell>
          <cell r="E283" t="str">
            <v>060007</v>
          </cell>
          <cell r="F283" t="str">
            <v>一般</v>
          </cell>
        </row>
        <row r="284">
          <cell r="C284" t="str">
            <v>鶴岡市陸協</v>
          </cell>
          <cell r="D284" t="str">
            <v>ﾂﾙｵｶｼﾘｸｼﾞｮｳｷｮｳｷﾞｷｮｳｶｲ</v>
          </cell>
          <cell r="E284" t="str">
            <v>060008</v>
          </cell>
          <cell r="F284" t="str">
            <v>一般</v>
          </cell>
        </row>
        <row r="285">
          <cell r="C285" t="str">
            <v>西置賜地区陸協</v>
          </cell>
          <cell r="D285" t="str">
            <v>ﾆｼｵｷﾀﾏﾁｸﾘｸｼﾞｮｳｷｮｳｷﾞｷｮｳｶｲ</v>
          </cell>
          <cell r="E285" t="str">
            <v>060012</v>
          </cell>
          <cell r="F285" t="str">
            <v>一般</v>
          </cell>
        </row>
        <row r="286">
          <cell r="C286" t="str">
            <v>西村山地区陸協</v>
          </cell>
          <cell r="D286" t="str">
            <v>ﾆｼﾑﾗﾔﾏﾁｸﾘｸｼﾞｮｳｷｮｳｷﾞｷｮｳｶｲ</v>
          </cell>
          <cell r="E286" t="str">
            <v>060013</v>
          </cell>
          <cell r="F286" t="str">
            <v>一般</v>
          </cell>
        </row>
        <row r="287">
          <cell r="C287" t="str">
            <v>北村山地区陸協</v>
          </cell>
          <cell r="D287" t="str">
            <v>ｷﾀﾑﾗﾔﾏﾁｸﾘｸｼﾞｮｳｷｮｳｷﾞｷｮｳｶｲ</v>
          </cell>
          <cell r="E287" t="str">
            <v>060014</v>
          </cell>
          <cell r="F287" t="str">
            <v>一般</v>
          </cell>
        </row>
        <row r="288">
          <cell r="C288" t="str">
            <v>酒田市陸協</v>
          </cell>
          <cell r="D288" t="str">
            <v>ｻｶﾀｼﾘｸｼﾞｮｳｷｮｳｷﾞｷｮｳｶｲ</v>
          </cell>
          <cell r="E288" t="str">
            <v>060016</v>
          </cell>
          <cell r="F288" t="str">
            <v>一般</v>
          </cell>
        </row>
        <row r="289">
          <cell r="C289" t="str">
            <v>天童市陸協</v>
          </cell>
          <cell r="D289" t="str">
            <v>ﾃﾝﾄﾞｳｼﾘｸｼﾞｮｳｷｮｳｷﾞｷｮｳｶｲ</v>
          </cell>
          <cell r="E289" t="str">
            <v>060019</v>
          </cell>
          <cell r="F289" t="str">
            <v>一般</v>
          </cell>
        </row>
        <row r="290">
          <cell r="C290" t="str">
            <v>山形市役所</v>
          </cell>
          <cell r="D290" t="str">
            <v>ﾔﾏｶﾞﾀｼﾔｸｼｮ</v>
          </cell>
          <cell r="E290" t="str">
            <v>060023</v>
          </cell>
          <cell r="F290" t="str">
            <v>一般</v>
          </cell>
        </row>
        <row r="291">
          <cell r="C291" t="str">
            <v>スポーツ山形21</v>
          </cell>
          <cell r="D291" t="str">
            <v>ｽﾎﾟｰﾂﾔﾏｶﾞﾀﾆｼﾞｭｳｲﾁ</v>
          </cell>
          <cell r="E291" t="str">
            <v>060029</v>
          </cell>
          <cell r="F291" t="str">
            <v>一般</v>
          </cell>
        </row>
        <row r="292">
          <cell r="C292" t="str">
            <v>神町自衛隊</v>
          </cell>
          <cell r="D292" t="str">
            <v>ｼﾞﾝﾏﾁｼﾞｴｲﾀｲ</v>
          </cell>
          <cell r="E292" t="str">
            <v>060030</v>
          </cell>
          <cell r="F292" t="str">
            <v>一般</v>
          </cell>
        </row>
        <row r="293">
          <cell r="C293" t="str">
            <v>高畠ワイン</v>
          </cell>
          <cell r="D293" t="str">
            <v>ﾀｶﾊﾀﾜｲﾝ</v>
          </cell>
          <cell r="E293" t="str">
            <v>060034</v>
          </cell>
          <cell r="F293" t="str">
            <v>一般</v>
          </cell>
        </row>
        <row r="294">
          <cell r="C294" t="str">
            <v>山形ＴＦＣ</v>
          </cell>
          <cell r="D294" t="str">
            <v>NPOﾔﾏｶﾞﾀﾃｨｴﾌｼｰ</v>
          </cell>
          <cell r="E294" t="str">
            <v>060037</v>
          </cell>
          <cell r="F294" t="str">
            <v>一般</v>
          </cell>
        </row>
        <row r="295">
          <cell r="C295" t="str">
            <v>日新製薬</v>
          </cell>
          <cell r="D295" t="str">
            <v>ﾆｯｼﾝｾｲﾔｸ</v>
          </cell>
          <cell r="E295" t="str">
            <v>060039</v>
          </cell>
          <cell r="F295" t="str">
            <v>一般</v>
          </cell>
        </row>
        <row r="296">
          <cell r="C296" t="str">
            <v>村山ＡＣ</v>
          </cell>
          <cell r="D296" t="str">
            <v>ﾑﾗﾔﾏｱｽﾚﾁｯｸｸﾗﾌﾞ</v>
          </cell>
          <cell r="E296" t="str">
            <v>060040</v>
          </cell>
          <cell r="F296" t="str">
            <v>一般</v>
          </cell>
        </row>
        <row r="297">
          <cell r="C297" t="str">
            <v>ＪＡやまがた</v>
          </cell>
          <cell r="D297" t="str">
            <v>ﾔﾏｶﾞﾀﾉｳｷﾞｮｳｷｮｳﾄﾞｳｸﾐｱｲ</v>
          </cell>
          <cell r="E297" t="str">
            <v>060041</v>
          </cell>
          <cell r="F297" t="str">
            <v>一般</v>
          </cell>
        </row>
        <row r="298">
          <cell r="C298" t="str">
            <v>ＫＡＣ</v>
          </cell>
          <cell r="D298" t="str">
            <v>ｸﾉﾘｱｽﾘｰﾄｸﾗﾌﾞ</v>
          </cell>
          <cell r="E298" t="str">
            <v>060042</v>
          </cell>
          <cell r="F298" t="str">
            <v>一般</v>
          </cell>
        </row>
        <row r="299">
          <cell r="C299" t="str">
            <v>山形市体協</v>
          </cell>
          <cell r="D299" t="str">
            <v>ﾔﾏｶﾞﾀｼﾀｲｲｸｷｮｳｶｲ</v>
          </cell>
          <cell r="E299" t="str">
            <v>060046</v>
          </cell>
          <cell r="F299" t="str">
            <v>一般</v>
          </cell>
        </row>
        <row r="300">
          <cell r="C300" t="str">
            <v>庄内ＡＣ</v>
          </cell>
          <cell r="D300" t="str">
            <v>ｼｮｳﾅｲｴｰｼｰ</v>
          </cell>
          <cell r="E300" t="str">
            <v>060047</v>
          </cell>
          <cell r="F300" t="str">
            <v>一般</v>
          </cell>
        </row>
        <row r="301">
          <cell r="C301" t="str">
            <v>ＳＭＡＣ</v>
          </cell>
          <cell r="D301" t="str">
            <v>ｽﾏｯｸ</v>
          </cell>
          <cell r="E301" t="str">
            <v>060048</v>
          </cell>
          <cell r="F301" t="str">
            <v>一般</v>
          </cell>
        </row>
        <row r="302">
          <cell r="C302" t="str">
            <v>協同薬品</v>
          </cell>
          <cell r="D302" t="str">
            <v>ｷｮｳﾄﾞｳﾔｸﾋﾝﾘｸｼﾞｮｳﾁｮｳｷｮﾘﾌﾞ</v>
          </cell>
          <cell r="E302" t="str">
            <v>060049</v>
          </cell>
          <cell r="F302" t="str">
            <v>一般</v>
          </cell>
        </row>
        <row r="303">
          <cell r="C303" t="str">
            <v>ＮＤソフト</v>
          </cell>
          <cell r="D303" t="str">
            <v>ｴﾇﾃﾞｰｿﾌﾄｳｴｱ</v>
          </cell>
          <cell r="E303" t="str">
            <v>060050</v>
          </cell>
          <cell r="F303" t="str">
            <v>一般</v>
          </cell>
        </row>
        <row r="304">
          <cell r="C304" t="str">
            <v>山形ﾐｰﾄﾗﾝﾄﾞ</v>
          </cell>
          <cell r="D304" t="str">
            <v>ﾔﾏｶﾞﾀﾐｰﾄﾗﾝﾄﾞ</v>
          </cell>
          <cell r="E304" t="str">
            <v>060051</v>
          </cell>
          <cell r="F304" t="str">
            <v>一般</v>
          </cell>
        </row>
        <row r="305">
          <cell r="C305" t="str">
            <v>Y-ACTION.TC</v>
          </cell>
          <cell r="D305" t="str">
            <v>ﾜｲｱｸｼｮﾝﾄﾗｯｸｸﾗﾌﾞ</v>
          </cell>
          <cell r="E305" t="str">
            <v>060052</v>
          </cell>
          <cell r="F305" t="str">
            <v>一般</v>
          </cell>
        </row>
        <row r="306">
          <cell r="C306" t="str">
            <v>鶴岡高専</v>
          </cell>
          <cell r="D306" t="str">
            <v>ﾂﾙｵｶｺｳｾﾝ</v>
          </cell>
          <cell r="E306" t="str">
            <v>063091</v>
          </cell>
          <cell r="F306" t="str">
            <v>高校</v>
          </cell>
        </row>
        <row r="307">
          <cell r="C307" t="str">
            <v>山形東高</v>
          </cell>
          <cell r="D307" t="str">
            <v>ﾔﾏｶﾞﾀﾋｶﾞｼｺｳｺｳ</v>
          </cell>
          <cell r="E307" t="str">
            <v>063101</v>
          </cell>
          <cell r="F307" t="str">
            <v>高校</v>
          </cell>
        </row>
        <row r="308">
          <cell r="C308" t="str">
            <v>山形南高</v>
          </cell>
          <cell r="D308" t="str">
            <v>ﾔﾏｶﾞﾀﾐﾅﾐｺｳｺｳ</v>
          </cell>
          <cell r="E308" t="str">
            <v>063102</v>
          </cell>
          <cell r="F308" t="str">
            <v>高校</v>
          </cell>
        </row>
        <row r="309">
          <cell r="C309" t="str">
            <v>山形西高</v>
          </cell>
          <cell r="D309" t="str">
            <v>ﾔﾏｶﾞﾀﾆｼｺｳｺｳ</v>
          </cell>
          <cell r="E309" t="str">
            <v>063103</v>
          </cell>
          <cell r="F309" t="str">
            <v>高校</v>
          </cell>
        </row>
        <row r="310">
          <cell r="C310" t="str">
            <v>山形北高</v>
          </cell>
          <cell r="D310" t="str">
            <v>ﾔﾏｶﾞﾀｷﾀｺｳｺｳ</v>
          </cell>
          <cell r="E310" t="str">
            <v>063104</v>
          </cell>
          <cell r="F310" t="str">
            <v>高校</v>
          </cell>
        </row>
        <row r="311">
          <cell r="C311" t="str">
            <v>山形工高</v>
          </cell>
          <cell r="D311" t="str">
            <v>ﾔﾏｶﾞﾀｺｳｷﾞｮｳｺｳｺｳ</v>
          </cell>
          <cell r="E311" t="str">
            <v>063105</v>
          </cell>
          <cell r="F311" t="str">
            <v>高校</v>
          </cell>
        </row>
        <row r="312">
          <cell r="C312" t="str">
            <v>山形中央高</v>
          </cell>
          <cell r="D312" t="str">
            <v>ﾔﾏｶﾞﾀﾁｭｳｵｳｺｳｺｳ</v>
          </cell>
          <cell r="E312" t="str">
            <v>063106</v>
          </cell>
          <cell r="F312" t="str">
            <v>高校</v>
          </cell>
        </row>
        <row r="313">
          <cell r="C313" t="str">
            <v>山形商高</v>
          </cell>
          <cell r="D313" t="str">
            <v>ﾔﾏｶﾞﾀｼﾘﾂｼｮｳｷﾞｮｳｺｳｺｳ</v>
          </cell>
          <cell r="E313" t="str">
            <v>063107</v>
          </cell>
          <cell r="F313" t="str">
            <v>高校</v>
          </cell>
        </row>
        <row r="314">
          <cell r="C314" t="str">
            <v>上山明新館高</v>
          </cell>
          <cell r="D314" t="str">
            <v>ｶﾐﾉﾔﾏﾒｲｼﾝｶﾝｺｳｺｳ</v>
          </cell>
          <cell r="E314" t="str">
            <v>063108</v>
          </cell>
          <cell r="F314" t="str">
            <v>高校</v>
          </cell>
        </row>
        <row r="315">
          <cell r="C315" t="str">
            <v>天童高</v>
          </cell>
          <cell r="D315" t="str">
            <v>ﾃﾝﾄﾞｳｺｳｺｳ</v>
          </cell>
          <cell r="E315" t="str">
            <v>063110</v>
          </cell>
          <cell r="F315" t="str">
            <v>高校</v>
          </cell>
        </row>
        <row r="316">
          <cell r="C316" t="str">
            <v>山辺高</v>
          </cell>
          <cell r="D316" t="str">
            <v>ﾔﾏﾉﾍﾞｺｳｺｳ</v>
          </cell>
          <cell r="E316" t="str">
            <v>063111</v>
          </cell>
          <cell r="F316" t="str">
            <v>高校</v>
          </cell>
        </row>
        <row r="317">
          <cell r="C317" t="str">
            <v>寒河江高</v>
          </cell>
          <cell r="D317" t="str">
            <v>ｻｶﾞｴｺｳｺｳ</v>
          </cell>
          <cell r="E317" t="str">
            <v>063112</v>
          </cell>
          <cell r="F317" t="str">
            <v>高校</v>
          </cell>
        </row>
        <row r="318">
          <cell r="C318" t="str">
            <v>寒河江工高</v>
          </cell>
          <cell r="D318" t="str">
            <v>ｻｶﾞｴｺｳｷﾞｮｳｺｳｺｳ</v>
          </cell>
          <cell r="E318" t="str">
            <v>063113</v>
          </cell>
          <cell r="F318" t="str">
            <v>高校</v>
          </cell>
        </row>
        <row r="319">
          <cell r="C319" t="str">
            <v>谷地高</v>
          </cell>
          <cell r="D319" t="str">
            <v>ﾔﾁｺｳｺｳ</v>
          </cell>
          <cell r="E319" t="str">
            <v>063114</v>
          </cell>
          <cell r="F319" t="str">
            <v>高校</v>
          </cell>
        </row>
        <row r="320">
          <cell r="C320" t="str">
            <v>東桜学館高</v>
          </cell>
          <cell r="D320" t="str">
            <v>ﾄｳｵｳｶﾞｯｶﾝｺｳｺｳ</v>
          </cell>
          <cell r="E320" t="str">
            <v>063117</v>
          </cell>
          <cell r="F320" t="str">
            <v>高校</v>
          </cell>
        </row>
        <row r="321">
          <cell r="C321" t="str">
            <v>村山産高</v>
          </cell>
          <cell r="D321" t="str">
            <v>ｹﾝﾘﾂﾑﾗﾔﾏｻﾝｷﾞｮｳｺｳｺｳ</v>
          </cell>
          <cell r="E321" t="str">
            <v>063118</v>
          </cell>
          <cell r="F321" t="str">
            <v>高校</v>
          </cell>
        </row>
        <row r="322">
          <cell r="C322" t="str">
            <v>北村山高</v>
          </cell>
          <cell r="D322" t="str">
            <v>ｷﾀﾑﾗﾔﾏｺｳｺｳ</v>
          </cell>
          <cell r="E322" t="str">
            <v>063119</v>
          </cell>
          <cell r="F322" t="str">
            <v>高校</v>
          </cell>
        </row>
        <row r="323">
          <cell r="C323" t="str">
            <v>新庄北高</v>
          </cell>
          <cell r="D323" t="str">
            <v>ｼﾝｼﾞｮｳｷﾀｺｳｺｳ</v>
          </cell>
          <cell r="E323" t="str">
            <v>063121</v>
          </cell>
          <cell r="F323" t="str">
            <v>高校</v>
          </cell>
        </row>
        <row r="324">
          <cell r="C324" t="str">
            <v>新庄南高</v>
          </cell>
          <cell r="D324" t="str">
            <v>ｼﾝｼﾞｮｳﾐﾅﾐｺｳｺｳ</v>
          </cell>
          <cell r="E324" t="str">
            <v>063122</v>
          </cell>
          <cell r="F324" t="str">
            <v>高校</v>
          </cell>
        </row>
        <row r="325">
          <cell r="C325" t="str">
            <v>神室産高</v>
          </cell>
          <cell r="D325" t="str">
            <v>ｼﾝｼﾞｮｳｶﾑﾛｻﾝｷﾞｮｳｺｳｺｳ</v>
          </cell>
          <cell r="E325" t="str">
            <v>063123</v>
          </cell>
          <cell r="F325" t="str">
            <v>高校</v>
          </cell>
        </row>
        <row r="326">
          <cell r="C326" t="str">
            <v>神室高真室川</v>
          </cell>
          <cell r="D326" t="str">
            <v>ｼﾝｼﾞｮｳｶﾑﾛｻﾝｷﾞｮｳｺｳｺｳﾏﾑﾛｶﾞﾜｺｳ</v>
          </cell>
          <cell r="E326" t="str">
            <v>063126</v>
          </cell>
          <cell r="F326" t="str">
            <v>高校</v>
          </cell>
        </row>
        <row r="327">
          <cell r="C327" t="str">
            <v>米沢興譲館高</v>
          </cell>
          <cell r="D327" t="str">
            <v>ﾖﾈｻﾞﾜｺｳｼﾞｮｳｶﾝｺｳｺｳ</v>
          </cell>
          <cell r="E327" t="str">
            <v>063127</v>
          </cell>
          <cell r="F327" t="str">
            <v>高校</v>
          </cell>
        </row>
        <row r="328">
          <cell r="C328" t="str">
            <v>米沢東高</v>
          </cell>
          <cell r="D328" t="str">
            <v>ﾖﾈｻﾞﾜﾋｶﾞｼｺｳｺｳ</v>
          </cell>
          <cell r="E328" t="str">
            <v>063128</v>
          </cell>
          <cell r="F328" t="str">
            <v>高校</v>
          </cell>
        </row>
        <row r="329">
          <cell r="C329" t="str">
            <v>米沢工高</v>
          </cell>
          <cell r="D329" t="str">
            <v>ﾖﾈｻﾞﾜｺｳｷﾞｮｳｺｳｺｳ</v>
          </cell>
          <cell r="E329" t="str">
            <v>063129</v>
          </cell>
          <cell r="F329" t="str">
            <v>高校</v>
          </cell>
        </row>
        <row r="330">
          <cell r="C330" t="str">
            <v>米沢商高</v>
          </cell>
          <cell r="D330" t="str">
            <v>ﾖﾈｻﾞﾜｼｮｳｷﾞｮｳｺｳｺｳ</v>
          </cell>
          <cell r="E330" t="str">
            <v>063130</v>
          </cell>
          <cell r="F330" t="str">
            <v>高校</v>
          </cell>
        </row>
        <row r="331">
          <cell r="C331" t="str">
            <v>置賜農高</v>
          </cell>
          <cell r="D331" t="str">
            <v>ｵｷﾀﾏﾉｳｷﾞｮｳｺｳｺｳ</v>
          </cell>
          <cell r="E331" t="str">
            <v>063131</v>
          </cell>
          <cell r="F331" t="str">
            <v>高校</v>
          </cell>
        </row>
        <row r="332">
          <cell r="C332" t="str">
            <v>高畠高</v>
          </cell>
          <cell r="D332" t="str">
            <v>ﾀｶﾊﾀｺｳｺｳ</v>
          </cell>
          <cell r="E332" t="str">
            <v>063133</v>
          </cell>
          <cell r="F332" t="str">
            <v>高校</v>
          </cell>
        </row>
        <row r="333">
          <cell r="C333" t="str">
            <v>南陽高</v>
          </cell>
          <cell r="D333" t="str">
            <v>ﾅﾝﾖｳｺｳｺｳ</v>
          </cell>
          <cell r="E333" t="str">
            <v>063134</v>
          </cell>
          <cell r="F333" t="str">
            <v>高校</v>
          </cell>
        </row>
        <row r="334">
          <cell r="C334" t="str">
            <v>長井高</v>
          </cell>
          <cell r="D334" t="str">
            <v>ﾅｶﾞｲｺｳｺｳ</v>
          </cell>
          <cell r="E334" t="str">
            <v>063135</v>
          </cell>
          <cell r="F334" t="str">
            <v>高校</v>
          </cell>
        </row>
        <row r="335">
          <cell r="C335" t="str">
            <v>長井工高</v>
          </cell>
          <cell r="D335" t="str">
            <v>ﾅｶﾞｲｺｳｷﾞｮｳｺｳｺｳ</v>
          </cell>
          <cell r="E335" t="str">
            <v>063136</v>
          </cell>
          <cell r="F335" t="str">
            <v>高校</v>
          </cell>
        </row>
        <row r="336">
          <cell r="C336" t="str">
            <v>荒砥高</v>
          </cell>
          <cell r="D336" t="str">
            <v>ｱﾗﾄｺｳｺｳ</v>
          </cell>
          <cell r="E336" t="str">
            <v>063137</v>
          </cell>
          <cell r="F336" t="str">
            <v>高校</v>
          </cell>
        </row>
        <row r="337">
          <cell r="C337" t="str">
            <v>小国高</v>
          </cell>
          <cell r="D337" t="str">
            <v>ｵｸﾞﾆｺｳｺｳ</v>
          </cell>
          <cell r="E337" t="str">
            <v>063138</v>
          </cell>
          <cell r="F337" t="str">
            <v>高校</v>
          </cell>
        </row>
        <row r="338">
          <cell r="C338" t="str">
            <v>鶴岡南高</v>
          </cell>
          <cell r="D338" t="str">
            <v>ﾂﾙｵｶﾐﾅﾐｺｳｺｳ</v>
          </cell>
          <cell r="E338" t="str">
            <v>063139</v>
          </cell>
          <cell r="F338" t="str">
            <v>高校</v>
          </cell>
        </row>
        <row r="339">
          <cell r="C339" t="str">
            <v>鶴岡北高</v>
          </cell>
          <cell r="D339" t="str">
            <v>ﾂﾙｵｶｷﾀｺｳｺｳ</v>
          </cell>
          <cell r="E339" t="str">
            <v>063140</v>
          </cell>
          <cell r="F339" t="str">
            <v>高校</v>
          </cell>
        </row>
        <row r="340">
          <cell r="C340" t="str">
            <v>鶴岡工高</v>
          </cell>
          <cell r="D340" t="str">
            <v>ﾂﾙｵｶｺｳｷﾞｮｳｺｳｺｳ</v>
          </cell>
          <cell r="E340" t="str">
            <v>063141</v>
          </cell>
          <cell r="F340" t="str">
            <v>高校</v>
          </cell>
        </row>
        <row r="341">
          <cell r="C341" t="str">
            <v>鶴岡中央高</v>
          </cell>
          <cell r="D341" t="str">
            <v>ﾂﾙｵｶﾁｭｳｵｳｺｳｺｳ</v>
          </cell>
          <cell r="E341" t="str">
            <v>063142</v>
          </cell>
          <cell r="F341" t="str">
            <v>高校</v>
          </cell>
        </row>
        <row r="342">
          <cell r="C342" t="str">
            <v>庄内総合高</v>
          </cell>
          <cell r="D342" t="str">
            <v>ｼｮｳﾅｲｿｳｺﾞｳｺｳｺｳ</v>
          </cell>
          <cell r="E342" t="str">
            <v>063144</v>
          </cell>
          <cell r="F342" t="str">
            <v>高校</v>
          </cell>
        </row>
        <row r="343">
          <cell r="C343" t="str">
            <v>加茂水産高</v>
          </cell>
          <cell r="D343" t="str">
            <v>ｶﾓｽｲｻﾝｺｳｺｳ</v>
          </cell>
          <cell r="E343" t="str">
            <v>063147</v>
          </cell>
          <cell r="F343" t="str">
            <v>高校</v>
          </cell>
        </row>
        <row r="344">
          <cell r="C344" t="str">
            <v>酒田東高</v>
          </cell>
          <cell r="D344" t="str">
            <v>ｻｶﾀﾋｶﾞｼｺｳｺｳ</v>
          </cell>
          <cell r="E344" t="str">
            <v>063149</v>
          </cell>
          <cell r="F344" t="str">
            <v>高校</v>
          </cell>
        </row>
        <row r="345">
          <cell r="C345" t="str">
            <v>酒田西高</v>
          </cell>
          <cell r="D345" t="str">
            <v>ｻｶﾀﾆｼｺｳｺｳ</v>
          </cell>
          <cell r="E345" t="str">
            <v>063150</v>
          </cell>
          <cell r="F345" t="str">
            <v>高校</v>
          </cell>
        </row>
        <row r="346">
          <cell r="C346" t="str">
            <v>酒田光陵高</v>
          </cell>
          <cell r="D346" t="str">
            <v>ｻｶﾀｺｳﾘｮｳｺｳｺｳ</v>
          </cell>
          <cell r="E346" t="str">
            <v>063153</v>
          </cell>
          <cell r="F346" t="str">
            <v>高校</v>
          </cell>
        </row>
        <row r="347">
          <cell r="C347" t="str">
            <v>遊佐高</v>
          </cell>
          <cell r="D347" t="str">
            <v>ﾕｻﾞｺｳｺｳ</v>
          </cell>
          <cell r="E347" t="str">
            <v>063155</v>
          </cell>
          <cell r="F347" t="str">
            <v>高校</v>
          </cell>
        </row>
        <row r="348">
          <cell r="C348" t="str">
            <v>山形聾高</v>
          </cell>
          <cell r="D348" t="str">
            <v>ﾔﾏｶﾞﾀﾛｳｶﾞｯｺｳ</v>
          </cell>
          <cell r="E348" t="str">
            <v>063452</v>
          </cell>
          <cell r="F348" t="str">
            <v>高校</v>
          </cell>
        </row>
        <row r="349">
          <cell r="C349" t="str">
            <v>山形城北高</v>
          </cell>
          <cell r="D349" t="str">
            <v>ﾔﾏｶﾞﾀｼﾞｮｳﾎｸｺｳｺｳ</v>
          </cell>
          <cell r="E349" t="str">
            <v>063501</v>
          </cell>
          <cell r="F349" t="str">
            <v>高校</v>
          </cell>
        </row>
        <row r="350">
          <cell r="C350" t="str">
            <v>山形学院高</v>
          </cell>
          <cell r="D350" t="str">
            <v>ﾔﾏｶﾞﾀｶﾞｸｲﾝｺｳｺｳ</v>
          </cell>
          <cell r="E350" t="str">
            <v>063502</v>
          </cell>
          <cell r="F350" t="str">
            <v>高校</v>
          </cell>
        </row>
        <row r="351">
          <cell r="C351" t="str">
            <v>日大山形高</v>
          </cell>
          <cell r="D351" t="str">
            <v>ﾆﾎﾝﾀﾞｲｶﾞｸﾔﾏｶﾞﾀｺｳｺｳ</v>
          </cell>
          <cell r="E351" t="str">
            <v>063503</v>
          </cell>
          <cell r="F351" t="str">
            <v>高校</v>
          </cell>
        </row>
        <row r="352">
          <cell r="C352" t="str">
            <v>山形明正高</v>
          </cell>
          <cell r="D352" t="str">
            <v>ﾔﾏｶﾞﾀﾒｲｾｲｺｳｺｳ</v>
          </cell>
          <cell r="E352" t="str">
            <v>063504</v>
          </cell>
          <cell r="F352" t="str">
            <v>高校</v>
          </cell>
        </row>
        <row r="353">
          <cell r="C353" t="str">
            <v>山形電波工高</v>
          </cell>
          <cell r="D353" t="str">
            <v>ﾔﾏｶﾞﾀﾃﾞﾝﾊﾟｺｳｷﾞｮｳｺｳｺｳ</v>
          </cell>
          <cell r="E353" t="str">
            <v>063505</v>
          </cell>
          <cell r="F353" t="str">
            <v>高校</v>
          </cell>
        </row>
        <row r="354">
          <cell r="C354" t="str">
            <v>山本学園高</v>
          </cell>
          <cell r="D354" t="str">
            <v>ﾔﾏﾓﾄｶﾞｸｴﾝｺｳｺｳ</v>
          </cell>
          <cell r="E354" t="str">
            <v>063506</v>
          </cell>
          <cell r="F354" t="str">
            <v>高校</v>
          </cell>
        </row>
        <row r="355">
          <cell r="C355" t="str">
            <v>東海大山形高</v>
          </cell>
          <cell r="D355" t="str">
            <v>ﾄｳｶｲﾀﾞｲｶﾞｸﾔﾏｶﾞﾀｺｳｺｳ</v>
          </cell>
          <cell r="E355" t="str">
            <v>063507</v>
          </cell>
          <cell r="F355" t="str">
            <v>高校</v>
          </cell>
        </row>
        <row r="356">
          <cell r="C356" t="str">
            <v>新庄東高</v>
          </cell>
          <cell r="D356" t="str">
            <v>ｼﾝｼﾞｮｳﾋｶﾞｼｺｳｺｳ</v>
          </cell>
          <cell r="E356" t="str">
            <v>063508</v>
          </cell>
          <cell r="F356" t="str">
            <v>高校</v>
          </cell>
        </row>
        <row r="357">
          <cell r="C357" t="str">
            <v>九里学園高</v>
          </cell>
          <cell r="D357" t="str">
            <v>ｸﾉﾘｶﾞｸｴﾝｺｳｺｳ</v>
          </cell>
          <cell r="E357" t="str">
            <v>063509</v>
          </cell>
          <cell r="F357" t="str">
            <v>高校</v>
          </cell>
        </row>
        <row r="358">
          <cell r="C358" t="str">
            <v>米沢中央高</v>
          </cell>
          <cell r="D358" t="str">
            <v>ﾖﾈｻﾞﾜﾁｭｳｵｳｺｳｺｳ</v>
          </cell>
          <cell r="E358" t="str">
            <v>063510</v>
          </cell>
          <cell r="F358" t="str">
            <v>高校</v>
          </cell>
        </row>
        <row r="359">
          <cell r="C359" t="str">
            <v>鶴岡東高</v>
          </cell>
          <cell r="D359" t="str">
            <v>ﾂﾙｵｶﾋｶﾞｼｺｳｺｳ</v>
          </cell>
          <cell r="E359" t="str">
            <v>063513</v>
          </cell>
          <cell r="F359" t="str">
            <v>高校</v>
          </cell>
        </row>
        <row r="360">
          <cell r="C360" t="str">
            <v>天真学園高</v>
          </cell>
          <cell r="D360" t="str">
            <v>ﾃﾝｼﾝｶﾞｸｴﾝｺｳｺｳ</v>
          </cell>
          <cell r="E360" t="str">
            <v>063514</v>
          </cell>
          <cell r="F360" t="str">
            <v>高校</v>
          </cell>
        </row>
        <row r="361">
          <cell r="C361" t="str">
            <v>酒田南高</v>
          </cell>
          <cell r="D361" t="str">
            <v>ｻｶﾀﾐﾅﾐｺｳｺｳ</v>
          </cell>
          <cell r="E361" t="str">
            <v>063515</v>
          </cell>
          <cell r="F361" t="str">
            <v>高校</v>
          </cell>
        </row>
        <row r="362">
          <cell r="C362" t="str">
            <v>霞城ⅠⅡⅢ</v>
          </cell>
          <cell r="D362" t="str">
            <v>ｶｼﾞｮｳｶﾞｸｴﾝｺｳｺｳ</v>
          </cell>
          <cell r="E362" t="str">
            <v>064121</v>
          </cell>
          <cell r="F362" t="str">
            <v>高校</v>
          </cell>
        </row>
        <row r="363">
          <cell r="C363" t="str">
            <v>霞城学園高IV</v>
          </cell>
          <cell r="D363" t="str">
            <v>ｶｼﾞｮｳｶﾞｸｴﾝﾖﾝﾌﾞｺｳｺｳ</v>
          </cell>
          <cell r="E363" t="str">
            <v>064122</v>
          </cell>
          <cell r="F363" t="str">
            <v>高校</v>
          </cell>
        </row>
        <row r="364">
          <cell r="C364" t="str">
            <v>新庄北高定</v>
          </cell>
          <cell r="D364" t="str">
            <v>ｼﾝｼﾞｮｳｷﾀﾃｲｼﾞｾｲｺｳｺｳ</v>
          </cell>
          <cell r="E364" t="str">
            <v>064123</v>
          </cell>
          <cell r="F364" t="str">
            <v>高校</v>
          </cell>
        </row>
        <row r="365">
          <cell r="C365" t="str">
            <v>米沢工高定</v>
          </cell>
          <cell r="D365" t="str">
            <v>ﾖﾈｻﾞﾜｺｳｷﾞｮｳﾃｲｼﾞｾｲｺｳｺｳ</v>
          </cell>
          <cell r="E365" t="str">
            <v>064124</v>
          </cell>
          <cell r="F365" t="str">
            <v>高校</v>
          </cell>
        </row>
        <row r="366">
          <cell r="C366" t="str">
            <v>鶴岡南高通</v>
          </cell>
          <cell r="D366" t="str">
            <v>ﾂﾙｵｶﾐﾅﾐﾂｳｼﾝｾｲｺｳｺｳ</v>
          </cell>
          <cell r="E366" t="str">
            <v>064125</v>
          </cell>
          <cell r="F366" t="str">
            <v>高校</v>
          </cell>
        </row>
        <row r="367">
          <cell r="C367" t="str">
            <v>酒田西高定</v>
          </cell>
          <cell r="D367" t="str">
            <v>ｻｶﾀﾆｼｺｳｺｳﾃｲｼﾞｾｲ</v>
          </cell>
          <cell r="E367" t="str">
            <v>064125</v>
          </cell>
          <cell r="F367" t="str">
            <v>高校</v>
          </cell>
        </row>
        <row r="368">
          <cell r="C368" t="str">
            <v>山形一中</v>
          </cell>
          <cell r="D368" t="str">
            <v>ﾔﾏｶﾞﾀｼﾘﾂﾀﾞｲｲﾁ</v>
          </cell>
          <cell r="E368" t="str">
            <v>065201</v>
          </cell>
          <cell r="F368" t="str">
            <v>中学</v>
          </cell>
        </row>
        <row r="369">
          <cell r="C369" t="str">
            <v>山形二中</v>
          </cell>
          <cell r="D369" t="str">
            <v>ﾔﾏｶﾞﾀｼﾘﾂﾀﾞｲﾆﾁｭｳｶﾞｯｺｳ</v>
          </cell>
          <cell r="E369" t="str">
            <v>065202</v>
          </cell>
          <cell r="F369" t="str">
            <v>中学</v>
          </cell>
        </row>
        <row r="370">
          <cell r="C370" t="str">
            <v>山形三中</v>
          </cell>
          <cell r="D370" t="str">
            <v>ﾔﾏｶﾞﾀｼﾘｯﾀﾞｲｻﾝﾁｭｳｶﾞｯｺｳ</v>
          </cell>
          <cell r="E370" t="str">
            <v>065203</v>
          </cell>
          <cell r="F370" t="str">
            <v>中学</v>
          </cell>
        </row>
        <row r="371">
          <cell r="C371" t="str">
            <v>山形四中</v>
          </cell>
          <cell r="D371" t="str">
            <v>ﾔﾏｶﾞﾀｼﾘﾂﾀﾞｲﾖﾝﾁｭｳｶﾞｯｺｳ</v>
          </cell>
          <cell r="E371" t="str">
            <v>065204</v>
          </cell>
          <cell r="F371" t="str">
            <v>中学</v>
          </cell>
        </row>
        <row r="372">
          <cell r="C372" t="str">
            <v>山形五中</v>
          </cell>
          <cell r="D372" t="str">
            <v>ﾔﾏｶﾞﾀｼﾘﾂﾀﾞｲｺﾞﾁｭｳｶﾞｯｺｳ</v>
          </cell>
          <cell r="E372" t="str">
            <v>065205</v>
          </cell>
          <cell r="F372" t="str">
            <v>中学</v>
          </cell>
        </row>
        <row r="373">
          <cell r="C373" t="str">
            <v>山形六中</v>
          </cell>
          <cell r="D373" t="str">
            <v>ﾔﾏｶﾞﾀｼﾘﾂﾀﾞｲﾛｸﾁｭｳｶﾞｯｺｳ</v>
          </cell>
          <cell r="E373" t="str">
            <v>065206</v>
          </cell>
          <cell r="F373" t="str">
            <v>中学</v>
          </cell>
        </row>
        <row r="374">
          <cell r="C374" t="str">
            <v>山形七中</v>
          </cell>
          <cell r="D374" t="str">
            <v>ﾔﾏｶﾞﾀｼﾘﾂﾀﾞｲｼﾁﾁｭｳｶﾞｯｺｳ</v>
          </cell>
          <cell r="E374" t="str">
            <v>065207</v>
          </cell>
          <cell r="F374" t="str">
            <v>中学</v>
          </cell>
        </row>
        <row r="375">
          <cell r="C375" t="str">
            <v>山形八中</v>
          </cell>
          <cell r="D375" t="str">
            <v>ﾔﾏｶﾞﾀｼﾘﾂﾀﾞｲﾊﾁﾁｭｳｶﾞｯｺｳ</v>
          </cell>
          <cell r="E375" t="str">
            <v>065208</v>
          </cell>
          <cell r="F375" t="str">
            <v>中学</v>
          </cell>
        </row>
        <row r="376">
          <cell r="C376" t="str">
            <v>山形九中</v>
          </cell>
          <cell r="D376" t="str">
            <v>ﾔﾏｶﾞﾀｼﾘﾂﾀﾞｲｸﾁｭｳｶﾞｯｺｳ</v>
          </cell>
          <cell r="E376" t="str">
            <v>065209</v>
          </cell>
          <cell r="F376" t="str">
            <v>中学</v>
          </cell>
        </row>
        <row r="377">
          <cell r="C377" t="str">
            <v>山形十中</v>
          </cell>
          <cell r="D377" t="str">
            <v>ﾔﾏｶﾞﾀｼﾘﾂﾀﾞｲｼﾞｭｳﾁｭｩｶﾞｯｺｳ</v>
          </cell>
          <cell r="E377" t="str">
            <v>065210</v>
          </cell>
          <cell r="F377" t="str">
            <v>中学</v>
          </cell>
        </row>
        <row r="378">
          <cell r="C378" t="str">
            <v>金井中</v>
          </cell>
          <cell r="D378" t="str">
            <v>ﾔﾏｶﾞﾀｼﾘﾂｶﾅｲﾁｭｳｶﾞｯｺｳ</v>
          </cell>
          <cell r="E378" t="str">
            <v>065211</v>
          </cell>
          <cell r="F378" t="str">
            <v>中学</v>
          </cell>
        </row>
        <row r="379">
          <cell r="C379" t="str">
            <v>高楯中</v>
          </cell>
          <cell r="D379" t="str">
            <v>ﾔﾏｶﾞﾀｼﾘﾂﾀｶﾀﾞﾃﾁｭｳｶﾞｯｺｳ</v>
          </cell>
          <cell r="E379" t="str">
            <v>065212</v>
          </cell>
          <cell r="F379" t="str">
            <v>中学</v>
          </cell>
        </row>
        <row r="380">
          <cell r="C380" t="str">
            <v>山寺中</v>
          </cell>
          <cell r="D380" t="str">
            <v>ﾔﾏｶﾞﾀｼﾘﾂﾔﾏﾃﾞﾗﾁｭｳｶﾞｯｺｳ</v>
          </cell>
          <cell r="E380" t="str">
            <v>065213</v>
          </cell>
          <cell r="F380" t="str">
            <v>中学</v>
          </cell>
        </row>
        <row r="381">
          <cell r="C381" t="str">
            <v>蔵王一中</v>
          </cell>
          <cell r="D381" t="str">
            <v>ﾔﾏｶﾞﾀｼﾘﾂｻﾞｵｳﾀﾞｲｲﾁﾁｭｳｶﾞｯｺｳ</v>
          </cell>
          <cell r="E381" t="str">
            <v>065214</v>
          </cell>
          <cell r="F381" t="str">
            <v>中学</v>
          </cell>
        </row>
        <row r="382">
          <cell r="C382" t="str">
            <v>蔵王二中</v>
          </cell>
          <cell r="D382" t="str">
            <v>ﾔﾏｶﾞﾀｼﾘﾂｻﾞｵｳﾀﾞｲﾆﾁｭｳｶﾞｯｺｳ</v>
          </cell>
          <cell r="E382" t="str">
            <v>065215</v>
          </cell>
          <cell r="F382" t="str">
            <v>中学</v>
          </cell>
        </row>
        <row r="383">
          <cell r="C383" t="str">
            <v>山形大附中</v>
          </cell>
          <cell r="D383" t="str">
            <v>ﾔﾏｶﾞﾀﾀﾞｲｶﾞｸﾌｿﾞｸﾁｭｳｶﾞｯｺｳ</v>
          </cell>
          <cell r="E383" t="str">
            <v>065216</v>
          </cell>
          <cell r="F383" t="str">
            <v>中学</v>
          </cell>
        </row>
        <row r="384">
          <cell r="C384" t="str">
            <v>山形聾中</v>
          </cell>
          <cell r="D384" t="str">
            <v>ﾔﾏｶﾞﾀｹﾝﾘﾂﾔﾏｶﾞﾀﾛｳｶﾞｯｺｳ</v>
          </cell>
          <cell r="E384" t="str">
            <v>065217</v>
          </cell>
          <cell r="F384" t="str">
            <v>中学</v>
          </cell>
        </row>
        <row r="385">
          <cell r="C385" t="str">
            <v>上山南中</v>
          </cell>
          <cell r="D385" t="str">
            <v>ｶﾐﾉﾔﾏｼﾘﾂﾐﾅﾐﾁｭｳｶﾞｯｺｳ</v>
          </cell>
          <cell r="E385" t="str">
            <v>065218</v>
          </cell>
          <cell r="F385" t="str">
            <v>中学</v>
          </cell>
        </row>
        <row r="386">
          <cell r="C386" t="str">
            <v>上山北中</v>
          </cell>
          <cell r="D386" t="str">
            <v>ｶﾐﾉﾔﾏｼﾘﾂｷﾀﾁｭｳｶﾞｯｺｳ</v>
          </cell>
          <cell r="E386" t="str">
            <v>065219</v>
          </cell>
          <cell r="F386" t="str">
            <v>中学</v>
          </cell>
        </row>
        <row r="387">
          <cell r="C387" t="str">
            <v>宮川中</v>
          </cell>
          <cell r="D387" t="str">
            <v>ｶﾐﾉﾔﾏｼﾘﾂﾐﾔｶﾜﾁｭｳｶﾞｯｺｳ</v>
          </cell>
          <cell r="E387" t="str">
            <v>065220</v>
          </cell>
          <cell r="F387" t="str">
            <v>中学</v>
          </cell>
        </row>
        <row r="388">
          <cell r="C388" t="str">
            <v>天童一中</v>
          </cell>
          <cell r="D388" t="str">
            <v>ﾃﾝﾄﾞｳｼﾘﾂﾀﾞｲｲﾁﾁｭｳｶﾞｯｺｳ</v>
          </cell>
          <cell r="E388" t="str">
            <v>065221</v>
          </cell>
          <cell r="F388" t="str">
            <v>中学</v>
          </cell>
        </row>
        <row r="389">
          <cell r="C389" t="str">
            <v>天童二中</v>
          </cell>
          <cell r="D389" t="str">
            <v>ﾃﾝﾄﾞｳｼﾘﾂﾀﾞｲﾆﾁｭｳｶﾞｯｺｳ</v>
          </cell>
          <cell r="E389" t="str">
            <v>065222</v>
          </cell>
          <cell r="F389" t="str">
            <v>中学</v>
          </cell>
        </row>
        <row r="390">
          <cell r="C390" t="str">
            <v>天童三中</v>
          </cell>
          <cell r="D390" t="str">
            <v>ﾃﾝﾄﾞｳｼﾘﾂﾀﾞｲｻﾝﾁｭｳｶﾞｯｺｳ</v>
          </cell>
          <cell r="E390" t="str">
            <v>065223</v>
          </cell>
          <cell r="F390" t="str">
            <v>中学</v>
          </cell>
        </row>
        <row r="391">
          <cell r="C391" t="str">
            <v>天童四中</v>
          </cell>
          <cell r="D391" t="str">
            <v>ﾃﾝﾄﾞｳｼﾘﾂﾀﾞｲﾖﾝﾁｭｳｶﾞｯｺｳ</v>
          </cell>
          <cell r="E391" t="str">
            <v>065224</v>
          </cell>
          <cell r="F391" t="str">
            <v>中学</v>
          </cell>
        </row>
        <row r="392">
          <cell r="C392" t="str">
            <v>山辺中</v>
          </cell>
          <cell r="D392" t="str">
            <v>ﾔﾏﾉﾍﾞﾁｮｳﾘﾂﾔﾏﾉﾍﾞﾁｭｳｶﾞｯｺｳ</v>
          </cell>
          <cell r="E392" t="str">
            <v>065225</v>
          </cell>
          <cell r="F392" t="str">
            <v>中学</v>
          </cell>
        </row>
        <row r="393">
          <cell r="C393" t="str">
            <v>作谷沢中</v>
          </cell>
          <cell r="D393" t="str">
            <v>ﾔﾏﾉﾍﾞﾁｮｳﾘﾂｻｸﾔｻﾞﾜﾁｭｳｶﾞｯｺｳ</v>
          </cell>
          <cell r="E393" t="str">
            <v>065226</v>
          </cell>
          <cell r="F393" t="str">
            <v>中学</v>
          </cell>
        </row>
        <row r="394">
          <cell r="C394" t="str">
            <v>中山中</v>
          </cell>
          <cell r="D394" t="str">
            <v>ﾅｶﾔﾏﾁｮｳﾘﾂﾅｶﾔﾏﾁｭｳｶﾞｯｺｳ</v>
          </cell>
          <cell r="E394" t="str">
            <v>065227</v>
          </cell>
          <cell r="F394" t="str">
            <v>中学</v>
          </cell>
        </row>
        <row r="395">
          <cell r="C395" t="str">
            <v>陵東中</v>
          </cell>
          <cell r="D395" t="str">
            <v>ｻｶﾞｴｼﾘﾂﾘｮｳﾄｳﾁｭｳｶﾞｯｺｳ</v>
          </cell>
          <cell r="E395" t="str">
            <v>065228</v>
          </cell>
          <cell r="F395" t="str">
            <v>中学</v>
          </cell>
        </row>
        <row r="396">
          <cell r="C396" t="str">
            <v>陵南中</v>
          </cell>
          <cell r="D396" t="str">
            <v>ｻｶﾞｴｼﾘﾂﾘｮｳﾅﾝﾁｭｳｶﾞｯｺｳ</v>
          </cell>
          <cell r="E396" t="str">
            <v>065229</v>
          </cell>
          <cell r="F396" t="str">
            <v>中学</v>
          </cell>
        </row>
        <row r="397">
          <cell r="C397" t="str">
            <v>陵西中</v>
          </cell>
          <cell r="D397" t="str">
            <v>ｻｶﾞｴｼﾘﾂﾘｮｳｾｲﾁｭｳｶﾞｯｺｳ</v>
          </cell>
          <cell r="E397" t="str">
            <v>065230</v>
          </cell>
          <cell r="F397" t="str">
            <v>中学</v>
          </cell>
        </row>
        <row r="398">
          <cell r="C398" t="str">
            <v>河北中</v>
          </cell>
          <cell r="D398" t="str">
            <v>ｶﾎｸﾁｮｳﾘﾂｶﾎｸﾁｭｳｶﾞｯｺｳ</v>
          </cell>
          <cell r="E398" t="str">
            <v>065231</v>
          </cell>
          <cell r="F398" t="str">
            <v>中学</v>
          </cell>
        </row>
        <row r="399">
          <cell r="C399" t="str">
            <v>西川中</v>
          </cell>
          <cell r="D399" t="str">
            <v>ﾆｼｶﾜﾁｮｳﾘﾂﾆｼｶﾜﾁｭｳｶﾞｯｺｳ</v>
          </cell>
          <cell r="E399" t="str">
            <v>065232</v>
          </cell>
          <cell r="F399" t="str">
            <v>中学</v>
          </cell>
        </row>
        <row r="400">
          <cell r="C400" t="str">
            <v>町立朝日中</v>
          </cell>
          <cell r="D400" t="str">
            <v>ｱｻﾋﾁｮｳﾘﾂｱｻﾋﾁｭｳｶﾞｯｺｳ</v>
          </cell>
          <cell r="E400" t="str">
            <v>065233</v>
          </cell>
          <cell r="F400" t="str">
            <v>中学</v>
          </cell>
        </row>
        <row r="401">
          <cell r="C401" t="str">
            <v>大江中</v>
          </cell>
          <cell r="D401" t="str">
            <v>ｵｵｴﾁｮｳﾘﾂｵｵｴﾁｭｳｶﾞｯｺｳ</v>
          </cell>
          <cell r="E401" t="str">
            <v>065234</v>
          </cell>
          <cell r="F401" t="str">
            <v>中学</v>
          </cell>
        </row>
        <row r="402">
          <cell r="C402" t="str">
            <v>楯岡中</v>
          </cell>
          <cell r="D402" t="str">
            <v>ﾑﾗﾔﾏｼﾘﾂﾀﾃｵｶﾁｭｳｶﾞｯｺｳ</v>
          </cell>
          <cell r="E402" t="str">
            <v>065235</v>
          </cell>
          <cell r="F402" t="str">
            <v>中学</v>
          </cell>
        </row>
        <row r="403">
          <cell r="C403" t="str">
            <v>葉山中</v>
          </cell>
          <cell r="D403" t="str">
            <v>ﾑﾗﾔﾏｼﾘﾂﾊﾔﾏﾁｭｳｶﾞｯｺｳ</v>
          </cell>
          <cell r="E403" t="str">
            <v>065236</v>
          </cell>
          <cell r="F403" t="str">
            <v>中学</v>
          </cell>
        </row>
        <row r="404">
          <cell r="C404" t="str">
            <v>東根一中</v>
          </cell>
          <cell r="D404" t="str">
            <v>ﾋｶﾞｼﾈｼﾘﾂﾀﾞｲｲﾁﾁｭｳｶﾞｯｺｳ</v>
          </cell>
          <cell r="E404" t="str">
            <v>065237</v>
          </cell>
          <cell r="F404" t="str">
            <v>中学</v>
          </cell>
        </row>
        <row r="405">
          <cell r="C405" t="str">
            <v>東根二中</v>
          </cell>
          <cell r="D405" t="str">
            <v>ﾋｶﾞｼﾈｼﾘﾂﾀﾞｲﾆﾁｭｳｶﾞｯｺｳ</v>
          </cell>
          <cell r="E405" t="str">
            <v>065238</v>
          </cell>
          <cell r="F405" t="str">
            <v>中学</v>
          </cell>
        </row>
        <row r="406">
          <cell r="C406" t="str">
            <v>東根三中</v>
          </cell>
          <cell r="D406" t="str">
            <v>ﾋｶﾞｼﾈｼﾘﾂﾀﾞｲｻﾝﾁｭｳｶﾞｯｺｳ</v>
          </cell>
          <cell r="E406" t="str">
            <v>065239</v>
          </cell>
          <cell r="F406" t="str">
            <v>中学</v>
          </cell>
        </row>
        <row r="407">
          <cell r="C407" t="str">
            <v>大富中</v>
          </cell>
          <cell r="D407" t="str">
            <v>ﾋｶﾞｼﾈｼﾘﾂｵｵﾄﾐﾁｭｳｶﾞｯｺｳ</v>
          </cell>
          <cell r="E407" t="str">
            <v>065240</v>
          </cell>
          <cell r="F407" t="str">
            <v>中学</v>
          </cell>
        </row>
        <row r="408">
          <cell r="C408" t="str">
            <v>神町中</v>
          </cell>
          <cell r="D408" t="str">
            <v>ﾋｶﾞｼﾈｼﾘﾂｼﾞﾝﾏﾁﾁｭｳｶﾞｯｺｳ</v>
          </cell>
          <cell r="E408" t="str">
            <v>065241</v>
          </cell>
          <cell r="F408" t="str">
            <v>中学</v>
          </cell>
        </row>
        <row r="409">
          <cell r="C409" t="str">
            <v>福原中</v>
          </cell>
          <cell r="D409" t="str">
            <v>ｵﾊﾞﾅｻﾞﾜｼﾘﾂﾌｸﾊﾗﾁｭｳｶﾞｯｺｳ</v>
          </cell>
          <cell r="E409" t="str">
            <v>065242</v>
          </cell>
          <cell r="F409" t="str">
            <v>中学</v>
          </cell>
        </row>
        <row r="410">
          <cell r="C410" t="str">
            <v>東桜学館中</v>
          </cell>
          <cell r="D410" t="str">
            <v>ﾄｳｵｳｶﾞｯｶﾝﾁｭｳｶﾞｯｺｳ</v>
          </cell>
          <cell r="E410" t="str">
            <v>065243</v>
          </cell>
          <cell r="F410" t="str">
            <v>中学</v>
          </cell>
        </row>
        <row r="411">
          <cell r="C411" t="str">
            <v>尾花沢中</v>
          </cell>
          <cell r="D411" t="str">
            <v>ｵﾊﾞﾅｻﾞﾜｼﾘﾂｵﾊﾞﾅｻﾞﾜﾁｭｳｶﾞｯｺｳ</v>
          </cell>
          <cell r="E411" t="str">
            <v>065244</v>
          </cell>
          <cell r="F411" t="str">
            <v>中学</v>
          </cell>
        </row>
        <row r="412">
          <cell r="C412" t="str">
            <v>玉野中</v>
          </cell>
          <cell r="D412" t="str">
            <v>ｵﾊﾞﾅｻﾞﾜｼﾘﾂﾀﾏﾉﾁｭｳｶﾞｯｺｳ</v>
          </cell>
          <cell r="E412" t="str">
            <v>065245</v>
          </cell>
          <cell r="F412" t="str">
            <v>中学</v>
          </cell>
        </row>
        <row r="413">
          <cell r="C413" t="str">
            <v>大石田中</v>
          </cell>
          <cell r="D413" t="str">
            <v>ｵｵｲｼﾀﾞﾁｮｳﾘﾂｵｵｲｼﾀﾞﾁｭｳｶﾞｯｺｳ</v>
          </cell>
          <cell r="E413" t="str">
            <v>065246</v>
          </cell>
          <cell r="F413" t="str">
            <v>中学</v>
          </cell>
        </row>
        <row r="414">
          <cell r="C414" t="str">
            <v>新庄中</v>
          </cell>
          <cell r="D414" t="str">
            <v>ｼﾝｼﾞｮｳｼﾘﾂｼﾝｼﾞｮｳﾁｭｳｶﾞｯｺｳ</v>
          </cell>
          <cell r="E414" t="str">
            <v>065247</v>
          </cell>
          <cell r="F414" t="str">
            <v>中学</v>
          </cell>
        </row>
        <row r="415">
          <cell r="C415" t="str">
            <v>明倫中</v>
          </cell>
          <cell r="D415" t="str">
            <v>ｼﾝｼﾞｮｳｼﾘﾂﾒｲﾘﾝﾁｭｳｶﾞｯｺｳ</v>
          </cell>
          <cell r="E415" t="str">
            <v>065248</v>
          </cell>
          <cell r="F415" t="str">
            <v>中学</v>
          </cell>
        </row>
        <row r="416">
          <cell r="C416" t="str">
            <v>日新中</v>
          </cell>
          <cell r="D416" t="str">
            <v>ｼﾝｼﾞｮｳｼﾘﾂﾆｯｼﾝﾁｭｳｶﾞｯｺｳ</v>
          </cell>
          <cell r="E416" t="str">
            <v>065249</v>
          </cell>
          <cell r="F416" t="str">
            <v>中学</v>
          </cell>
        </row>
        <row r="417">
          <cell r="C417" t="str">
            <v>萩野学園</v>
          </cell>
          <cell r="D417" t="str">
            <v>ｼﾝｼﾞｮｳｼﾘﾂﾊｷﾞﾉｶﾞｸｴﾝ</v>
          </cell>
          <cell r="E417" t="str">
            <v>065250</v>
          </cell>
          <cell r="F417" t="str">
            <v>中学</v>
          </cell>
        </row>
        <row r="418">
          <cell r="C418" t="str">
            <v>八向中</v>
          </cell>
          <cell r="D418" t="str">
            <v>ｼﾝｼﾞｮｳｼﾘﾂﾔﾑｷﾁｭｳｶﾞｯｺｳ</v>
          </cell>
          <cell r="E418" t="str">
            <v>065251</v>
          </cell>
          <cell r="F418" t="str">
            <v>中学</v>
          </cell>
        </row>
        <row r="419">
          <cell r="C419" t="str">
            <v>金山中</v>
          </cell>
          <cell r="D419" t="str">
            <v>ｶﾈﾔﾏﾁｮｳﾘﾂｶﾈﾔﾏﾁｭｳｶﾞｯｺｳ</v>
          </cell>
          <cell r="E419" t="str">
            <v>065252</v>
          </cell>
          <cell r="F419" t="str">
            <v>中学</v>
          </cell>
        </row>
        <row r="420">
          <cell r="C420" t="str">
            <v>最上中</v>
          </cell>
          <cell r="D420" t="str">
            <v>ﾓｶﾞﾐﾁｮｳﾘﾂﾓｶﾞﾐﾁｭｳｶﾞｯｺｳ</v>
          </cell>
          <cell r="E420" t="str">
            <v>065253</v>
          </cell>
          <cell r="F420" t="str">
            <v>中学</v>
          </cell>
        </row>
        <row r="421">
          <cell r="C421" t="str">
            <v>舟形中</v>
          </cell>
          <cell r="D421" t="str">
            <v>ﾌﾅｶﾞﾀﾁｮｳﾘﾂﾌﾅｶﾞﾀﾁｭｳｶﾞｯｺｳ</v>
          </cell>
          <cell r="E421" t="str">
            <v>065254</v>
          </cell>
          <cell r="F421" t="str">
            <v>中学</v>
          </cell>
        </row>
        <row r="422">
          <cell r="C422" t="str">
            <v>真室川中</v>
          </cell>
          <cell r="D422" t="str">
            <v>ﾏﾑﾛｶﾞﾜﾁｮｳﾘﾂﾏﾑﾛｶﾞﾜﾁｭｳｶﾞｯｺｳ</v>
          </cell>
          <cell r="E422" t="str">
            <v>065255</v>
          </cell>
          <cell r="F422" t="str">
            <v>中学</v>
          </cell>
        </row>
        <row r="423">
          <cell r="C423" t="str">
            <v>大蔵中</v>
          </cell>
          <cell r="D423" t="str">
            <v>ｵｵｸﾗｿﾝﾘﾂｵｵｸﾗﾁｭｳｶﾞｯｺｳ</v>
          </cell>
          <cell r="E423" t="str">
            <v>065256</v>
          </cell>
          <cell r="F423" t="str">
            <v>中学</v>
          </cell>
        </row>
        <row r="424">
          <cell r="C424" t="str">
            <v>鮭川中</v>
          </cell>
          <cell r="D424" t="str">
            <v>ｻｹｶﾜｿﾝﾘﾂｻｹｶﾜﾁｭｳｶﾞｯｺｳ</v>
          </cell>
          <cell r="E424" t="str">
            <v>065257</v>
          </cell>
          <cell r="F424" t="str">
            <v>中学</v>
          </cell>
        </row>
        <row r="425">
          <cell r="C425" t="str">
            <v>戸沢中</v>
          </cell>
          <cell r="D425" t="str">
            <v>ﾄｻﾞﾜｿﾝﾘﾂﾄｻﾞﾜﾁｭｳｶﾞｯｺｳ</v>
          </cell>
          <cell r="E425" t="str">
            <v>065258</v>
          </cell>
          <cell r="F425" t="str">
            <v>中学</v>
          </cell>
        </row>
        <row r="426">
          <cell r="C426" t="str">
            <v>米沢一中</v>
          </cell>
          <cell r="D426" t="str">
            <v>ﾖﾈｻﾞﾜｼﾘﾂﾀﾞｲｲﾁﾁｭｳｶﾞｯｺｳ</v>
          </cell>
          <cell r="E426" t="str">
            <v>065259</v>
          </cell>
          <cell r="F426" t="str">
            <v>中学</v>
          </cell>
        </row>
        <row r="427">
          <cell r="C427" t="str">
            <v>米沢二中</v>
          </cell>
          <cell r="D427" t="str">
            <v>ﾖﾈｻﾞﾜｼﾘﾂﾀﾞｲﾆﾁｭｳｶﾞｯｺｳ</v>
          </cell>
          <cell r="E427" t="str">
            <v>065260</v>
          </cell>
          <cell r="F427" t="str">
            <v>中学</v>
          </cell>
        </row>
        <row r="428">
          <cell r="C428" t="str">
            <v>米沢三中</v>
          </cell>
          <cell r="D428" t="str">
            <v>ﾖﾈｻﾞﾜｼﾘﾂﾀﾞｲｻﾝﾁｭｳｶﾞｯｺｳ</v>
          </cell>
          <cell r="E428" t="str">
            <v>065261</v>
          </cell>
          <cell r="F428" t="str">
            <v>中学</v>
          </cell>
        </row>
        <row r="429">
          <cell r="C429" t="str">
            <v>米沢四中</v>
          </cell>
          <cell r="D429" t="str">
            <v>ﾖﾈｻﾞﾜｼﾘﾂﾀﾞｲﾖﾝﾁｭｳｶﾞｯｺｳ</v>
          </cell>
          <cell r="E429" t="str">
            <v>065262</v>
          </cell>
          <cell r="F429" t="str">
            <v>中学</v>
          </cell>
        </row>
        <row r="430">
          <cell r="C430" t="str">
            <v>米沢五中</v>
          </cell>
          <cell r="D430" t="str">
            <v>ﾖﾈｻﾞﾜｼﾘﾂﾀﾞｲｺﾞﾁｭｳｶﾞｯｺｳ</v>
          </cell>
          <cell r="E430" t="str">
            <v>065263</v>
          </cell>
          <cell r="F430" t="str">
            <v>中学</v>
          </cell>
        </row>
        <row r="431">
          <cell r="C431" t="str">
            <v>米沢六中</v>
          </cell>
          <cell r="D431" t="str">
            <v>ﾖﾈｻﾞﾜｼﾘﾂﾀﾞｲﾛｸﾁｭｳｶﾞｯｺｳ</v>
          </cell>
          <cell r="E431" t="str">
            <v>065264</v>
          </cell>
          <cell r="F431" t="str">
            <v>中学</v>
          </cell>
        </row>
        <row r="432">
          <cell r="C432" t="str">
            <v>米沢七中</v>
          </cell>
          <cell r="D432" t="str">
            <v>ﾖﾈｻﾞﾜｼﾘﾂﾀﾞｲｼﾁﾁｭｳｶﾞｯｺｳ</v>
          </cell>
          <cell r="E432" t="str">
            <v>065265</v>
          </cell>
          <cell r="F432" t="str">
            <v>中学</v>
          </cell>
        </row>
        <row r="433">
          <cell r="C433" t="str">
            <v>南原中</v>
          </cell>
          <cell r="D433" t="str">
            <v>ﾖﾈｻﾞﾜｼﾘﾂﾐﾅﾐﾊﾗﾁｭｳｶﾞｯｺｳ</v>
          </cell>
          <cell r="E433" t="str">
            <v>065266</v>
          </cell>
          <cell r="F433" t="str">
            <v>中学</v>
          </cell>
        </row>
        <row r="434">
          <cell r="C434" t="str">
            <v>赤湯中</v>
          </cell>
          <cell r="D434" t="str">
            <v>ﾅﾝﾖｳｼﾘﾂｱｶﾕﾁｭｳｶﾞｯｺｳ</v>
          </cell>
          <cell r="E434" t="str">
            <v>065267</v>
          </cell>
          <cell r="F434" t="str">
            <v>中学</v>
          </cell>
        </row>
        <row r="435">
          <cell r="C435" t="str">
            <v>宮内中</v>
          </cell>
          <cell r="D435" t="str">
            <v>ﾅﾝﾖｳｼﾘﾂﾐﾔｳﾁﾁｭｳｶﾞｯｺｳ</v>
          </cell>
          <cell r="E435" t="str">
            <v>065268</v>
          </cell>
          <cell r="F435" t="str">
            <v>中学</v>
          </cell>
        </row>
        <row r="436">
          <cell r="C436" t="str">
            <v>沖郷中</v>
          </cell>
          <cell r="D436" t="str">
            <v>ﾅﾝﾖｳｼﾘﾂｵｷｺﾞｳﾁｭｳｶﾞｯｺｳ</v>
          </cell>
          <cell r="E436" t="str">
            <v>065269</v>
          </cell>
          <cell r="F436" t="str">
            <v>中学</v>
          </cell>
        </row>
        <row r="437">
          <cell r="C437" t="str">
            <v>高畠中</v>
          </cell>
          <cell r="D437" t="str">
            <v>ﾀｶﾊﾀﾁｮｳﾘﾂﾀｶﾊﾀﾁｭｳｶﾞｯｺｳ</v>
          </cell>
          <cell r="E437" t="str">
            <v>065270</v>
          </cell>
          <cell r="F437" t="str">
            <v>中学</v>
          </cell>
        </row>
        <row r="438">
          <cell r="C438" t="str">
            <v>川西中</v>
          </cell>
          <cell r="D438" t="str">
            <v>ｶﾜﾆｼﾁｮｳﾘﾂｶﾜﾆｼﾁｭｳｶﾞｯｺｳ</v>
          </cell>
          <cell r="E438" t="str">
            <v>065271</v>
          </cell>
          <cell r="F438" t="str">
            <v>中学</v>
          </cell>
        </row>
        <row r="439">
          <cell r="C439" t="str">
            <v>長井南中</v>
          </cell>
          <cell r="D439" t="str">
            <v>ﾅｶﾞｲｼﾘﾂﾅｶﾞｲﾐﾅﾐﾁｭｳｶﾞｯｺｳ</v>
          </cell>
          <cell r="E439" t="str">
            <v>065272</v>
          </cell>
          <cell r="F439" t="str">
            <v>中学</v>
          </cell>
        </row>
        <row r="440">
          <cell r="C440" t="str">
            <v>長井北中</v>
          </cell>
          <cell r="D440" t="str">
            <v>ﾅｶﾞｲｼﾘﾂﾅｶﾞｲｷﾀﾁｭｳｶﾞｯｺｳ</v>
          </cell>
          <cell r="E440" t="str">
            <v>065273</v>
          </cell>
          <cell r="F440" t="str">
            <v>中学</v>
          </cell>
        </row>
        <row r="441">
          <cell r="C441" t="str">
            <v>叶水中</v>
          </cell>
          <cell r="D441" t="str">
            <v>ｵｸﾞﾆﾁｮｳﾘﾂｶﾉﾐｽﾞﾁｭｳｶﾞｯｺｳ</v>
          </cell>
          <cell r="E441" t="str">
            <v>065274</v>
          </cell>
          <cell r="F441" t="str">
            <v>中学</v>
          </cell>
        </row>
        <row r="442">
          <cell r="C442" t="str">
            <v>小国中</v>
          </cell>
          <cell r="D442" t="str">
            <v>ｵｸﾞﾆﾁｮｳﾘﾂｵｸﾞﾆﾁｭｳｶﾞｯｺｳ</v>
          </cell>
          <cell r="E442" t="str">
            <v>065275</v>
          </cell>
          <cell r="F442" t="str">
            <v>中学</v>
          </cell>
        </row>
        <row r="443">
          <cell r="C443" t="str">
            <v>白鷹中</v>
          </cell>
          <cell r="D443" t="str">
            <v>ｼﾗﾀｶﾁｮｳﾘﾂｼﾗﾀｶﾁｭｳｶﾞｯｺｳ</v>
          </cell>
          <cell r="E443" t="str">
            <v>065276</v>
          </cell>
          <cell r="F443" t="str">
            <v>中学</v>
          </cell>
        </row>
        <row r="444">
          <cell r="C444" t="str">
            <v>飯豊中</v>
          </cell>
          <cell r="D444" t="str">
            <v>ｲｲﾃﾞﾁｮｳﾘﾂｲｲﾃﾞﾁｭｳｶﾞｯｺｳ</v>
          </cell>
          <cell r="E444" t="str">
            <v>065277</v>
          </cell>
          <cell r="F444" t="str">
            <v>中学</v>
          </cell>
        </row>
        <row r="445">
          <cell r="C445" t="str">
            <v>鶴岡一中</v>
          </cell>
          <cell r="D445" t="str">
            <v>ﾂﾙｵｶｼﾘﾂﾂﾙｵｶﾀﾞｲｲﾁﾁｭｳｶﾞｯｺｳ</v>
          </cell>
          <cell r="E445" t="str">
            <v>065278</v>
          </cell>
          <cell r="F445" t="str">
            <v>中学</v>
          </cell>
        </row>
        <row r="446">
          <cell r="C446" t="str">
            <v>鶴岡二中</v>
          </cell>
          <cell r="D446" t="str">
            <v>ﾂﾙｵｶｼﾘﾂﾂﾙｵｶﾀﾞｲﾆﾁｭｳｶﾞｯｺｳ</v>
          </cell>
          <cell r="E446" t="str">
            <v>065279</v>
          </cell>
          <cell r="F446" t="str">
            <v>中学</v>
          </cell>
        </row>
        <row r="447">
          <cell r="C447" t="str">
            <v>鶴岡三中</v>
          </cell>
          <cell r="D447" t="str">
            <v>ﾂﾙｵｶｼﾘﾂﾂﾙｵｶﾀﾞｲｻﾝﾁｭｳｶﾞｯｺｳ</v>
          </cell>
          <cell r="E447" t="str">
            <v>065280</v>
          </cell>
          <cell r="F447" t="str">
            <v>中学</v>
          </cell>
        </row>
        <row r="448">
          <cell r="C448" t="str">
            <v>鶴岡四中</v>
          </cell>
          <cell r="D448" t="str">
            <v>ﾂﾙｵｶｼﾘﾂﾂﾙｵｶﾀﾞｲﾖﾝﾁｭｳｶﾞｯｺｳ</v>
          </cell>
          <cell r="E448" t="str">
            <v>065281</v>
          </cell>
          <cell r="F448" t="str">
            <v>中学</v>
          </cell>
        </row>
        <row r="449">
          <cell r="C449" t="str">
            <v>鶴岡五中</v>
          </cell>
          <cell r="D449" t="str">
            <v>ﾂﾙｵｶｼﾘﾂﾂﾙｵｶﾀﾞｲｺﾞﾁｭｳｶﾞｯｺｳ</v>
          </cell>
          <cell r="E449" t="str">
            <v>065282</v>
          </cell>
          <cell r="F449" t="str">
            <v>中学</v>
          </cell>
        </row>
        <row r="450">
          <cell r="C450" t="str">
            <v>豊浦中</v>
          </cell>
          <cell r="D450" t="str">
            <v>ﾂﾙｵｶｼﾘﾂﾄﾖｳﾗﾁｭｳｶﾞｯｺｳ</v>
          </cell>
          <cell r="E450" t="str">
            <v>065283</v>
          </cell>
          <cell r="F450" t="str">
            <v>中学</v>
          </cell>
        </row>
        <row r="451">
          <cell r="C451" t="str">
            <v>藤島中</v>
          </cell>
          <cell r="D451" t="str">
            <v>ﾂﾙｵｶｼﾘﾂﾌｼﾞｼﾏﾁｭｳｶﾞｯｺｳ</v>
          </cell>
          <cell r="E451" t="str">
            <v>065284</v>
          </cell>
          <cell r="F451" t="str">
            <v>中学</v>
          </cell>
        </row>
        <row r="452">
          <cell r="C452" t="str">
            <v>羽黒中</v>
          </cell>
          <cell r="D452" t="str">
            <v>ﾂﾙｵｶｼﾘﾂﾊｸﾞﾛﾁｭｳｶﾞｯｺｳ</v>
          </cell>
          <cell r="E452" t="str">
            <v>065285</v>
          </cell>
          <cell r="F452" t="str">
            <v>中学</v>
          </cell>
        </row>
        <row r="453">
          <cell r="C453" t="str">
            <v>櫛引中</v>
          </cell>
          <cell r="D453" t="str">
            <v>ﾂﾙｵｶｼﾘﾂｸｼﾋﾞｷﾁｭｳｶﾞｯｺｳ</v>
          </cell>
          <cell r="E453" t="str">
            <v>065286</v>
          </cell>
          <cell r="F453" t="str">
            <v>中学</v>
          </cell>
        </row>
        <row r="454">
          <cell r="C454" t="str">
            <v>市立朝日中</v>
          </cell>
          <cell r="D454" t="str">
            <v>ﾂﾙｵｶｼﾘﾂｱｻﾋﾁｭｳｶﾞｯｺｳ</v>
          </cell>
          <cell r="E454" t="str">
            <v>065287</v>
          </cell>
          <cell r="F454" t="str">
            <v>中学</v>
          </cell>
        </row>
        <row r="455">
          <cell r="C455" t="str">
            <v>温海中</v>
          </cell>
          <cell r="D455" t="str">
            <v>ﾂﾙｵｶｼﾘﾂｱﾂﾐﾁｭｳｶﾞｯｺｳ</v>
          </cell>
          <cell r="E455" t="str">
            <v>065288</v>
          </cell>
          <cell r="F455" t="str">
            <v>中学</v>
          </cell>
        </row>
        <row r="456">
          <cell r="C456" t="str">
            <v>三川中</v>
          </cell>
          <cell r="D456" t="str">
            <v>ﾐｶﾜﾁｮｳﾘﾂﾐｶﾜﾁｭｳｶﾞｯｺｳ</v>
          </cell>
          <cell r="E456" t="str">
            <v>065289</v>
          </cell>
          <cell r="F456" t="str">
            <v>中学</v>
          </cell>
        </row>
        <row r="457">
          <cell r="C457" t="str">
            <v>立川中</v>
          </cell>
          <cell r="D457" t="str">
            <v>ｼｮｳﾅｲﾁｮｳﾘﾂﾀﾁｶﾜﾁｭｳｶﾞｯｺｳ</v>
          </cell>
          <cell r="E457" t="str">
            <v>065290</v>
          </cell>
          <cell r="F457" t="str">
            <v>中学</v>
          </cell>
        </row>
        <row r="458">
          <cell r="C458" t="str">
            <v>余目中</v>
          </cell>
          <cell r="D458" t="str">
            <v>ｼｮｳﾅｲﾁｮｳﾘﾂｱﾏﾙﾒﾁｭｳｶﾞｯｺｳ</v>
          </cell>
          <cell r="E458" t="str">
            <v>065291</v>
          </cell>
          <cell r="F458" t="str">
            <v>中学</v>
          </cell>
        </row>
        <row r="459">
          <cell r="C459" t="str">
            <v>酒田一中</v>
          </cell>
          <cell r="D459" t="str">
            <v>ｻｶﾀｼﾘﾂﾀﾞｲｲﾁﾁｭｳｶﾞｯｺｳ</v>
          </cell>
          <cell r="E459" t="str">
            <v>065292</v>
          </cell>
          <cell r="F459" t="str">
            <v>中学</v>
          </cell>
        </row>
        <row r="460">
          <cell r="C460" t="str">
            <v>酒田二中</v>
          </cell>
          <cell r="D460" t="str">
            <v>ｻｶﾀｼﾘﾂﾀﾞｲﾆﾁｭｳｶﾞｯｺｳ</v>
          </cell>
          <cell r="E460" t="str">
            <v>065293</v>
          </cell>
          <cell r="F460" t="str">
            <v>中学</v>
          </cell>
        </row>
        <row r="461">
          <cell r="C461" t="str">
            <v>酒田三中</v>
          </cell>
          <cell r="D461" t="str">
            <v>ｻｶﾀｼﾘﾂﾀﾞｲｻﾝﾁｭｳｶﾞｯｺｳ</v>
          </cell>
          <cell r="E461" t="str">
            <v>065294</v>
          </cell>
          <cell r="F461" t="str">
            <v>中学</v>
          </cell>
        </row>
        <row r="462">
          <cell r="C462" t="str">
            <v>酒田四中</v>
          </cell>
          <cell r="D462" t="str">
            <v>ｻｶﾀｼﾘﾂﾀﾞｲﾖﾝﾁｭｳｶﾞｯｺｳ</v>
          </cell>
          <cell r="E462" t="str">
            <v>065295</v>
          </cell>
          <cell r="F462" t="str">
            <v>中学</v>
          </cell>
        </row>
        <row r="463">
          <cell r="C463" t="str">
            <v>酒田六中</v>
          </cell>
          <cell r="D463" t="str">
            <v>ｻｶﾀｼﾘﾂﾀﾞｲﾛｸﾁｭｳｶﾞｯｺｳ</v>
          </cell>
          <cell r="E463" t="str">
            <v>065296</v>
          </cell>
          <cell r="F463" t="str">
            <v>中学</v>
          </cell>
        </row>
        <row r="464">
          <cell r="C464" t="str">
            <v>飛島中</v>
          </cell>
          <cell r="D464" t="str">
            <v>ｻｶﾀｼﾘﾂﾄﾋﾞｼﾏﾁｭｳｶﾞｯｺｳ</v>
          </cell>
          <cell r="E464" t="str">
            <v>065297</v>
          </cell>
          <cell r="F464" t="str">
            <v>中学</v>
          </cell>
        </row>
        <row r="465">
          <cell r="C465" t="str">
            <v>鳥海八幡中</v>
          </cell>
          <cell r="D465" t="str">
            <v>ｻｶﾀｼﾘﾂﾁｮｳｶｲﾔﾜﾀﾁｭｳｶﾞｯｺｳ</v>
          </cell>
          <cell r="E465" t="str">
            <v>065298</v>
          </cell>
          <cell r="F465" t="str">
            <v>中学</v>
          </cell>
        </row>
        <row r="466">
          <cell r="C466" t="str">
            <v>東部中</v>
          </cell>
          <cell r="D466" t="str">
            <v>ｻｶﾀｼﾘﾂﾄｳﾌﾞﾁｭｳｶﾞｯｺｳ</v>
          </cell>
          <cell r="E466" t="str">
            <v>065299</v>
          </cell>
          <cell r="F466" t="str">
            <v>中学</v>
          </cell>
        </row>
        <row r="467">
          <cell r="C467" t="str">
            <v>遊佐中</v>
          </cell>
          <cell r="D467" t="str">
            <v>ﾕｻﾞﾁｮｳﾘﾂﾕｻﾞﾁｭｳｶﾞｯｺｳ</v>
          </cell>
          <cell r="E467" t="str">
            <v>065300</v>
          </cell>
          <cell r="F467" t="str">
            <v>中学</v>
          </cell>
        </row>
        <row r="468">
          <cell r="C468" t="str">
            <v>山形酒田特支中</v>
          </cell>
          <cell r="D468" t="str">
            <v>ﾔﾏｶﾞﾀｹﾝﾘﾂｻｶﾀﾄｸﾍﾞﾂｼｴﾝｶﾞｯｺｳ</v>
          </cell>
          <cell r="E468" t="str">
            <v>065301</v>
          </cell>
          <cell r="F468" t="str">
            <v>中学</v>
          </cell>
        </row>
        <row r="469">
          <cell r="C469" t="str">
            <v>北海道大</v>
          </cell>
          <cell r="D469">
            <v>0</v>
          </cell>
          <cell r="E469" t="str">
            <v>490001</v>
          </cell>
          <cell r="F469" t="str">
            <v>大学</v>
          </cell>
        </row>
        <row r="470">
          <cell r="C470" t="str">
            <v>北海道教育大</v>
          </cell>
          <cell r="D470">
            <v>0</v>
          </cell>
          <cell r="E470">
            <v>490002</v>
          </cell>
          <cell r="F470" t="str">
            <v>大学</v>
          </cell>
        </row>
        <row r="471">
          <cell r="C471" t="str">
            <v>岩手大</v>
          </cell>
          <cell r="D471">
            <v>0</v>
          </cell>
          <cell r="E471">
            <v>490009</v>
          </cell>
          <cell r="F471" t="str">
            <v>大学</v>
          </cell>
        </row>
        <row r="472">
          <cell r="C472" t="str">
            <v>東北大</v>
          </cell>
          <cell r="D472">
            <v>0</v>
          </cell>
          <cell r="E472">
            <v>490010</v>
          </cell>
          <cell r="F472" t="str">
            <v>大学</v>
          </cell>
        </row>
        <row r="473">
          <cell r="C473" t="str">
            <v>秋田大</v>
          </cell>
          <cell r="D473">
            <v>0</v>
          </cell>
          <cell r="E473">
            <v>490012</v>
          </cell>
          <cell r="F473" t="str">
            <v>大学</v>
          </cell>
        </row>
        <row r="474">
          <cell r="C474" t="str">
            <v>山形大</v>
          </cell>
          <cell r="D474">
            <v>0</v>
          </cell>
          <cell r="E474">
            <v>490013</v>
          </cell>
          <cell r="F474" t="str">
            <v>大学</v>
          </cell>
        </row>
        <row r="475">
          <cell r="C475" t="str">
            <v>福島大</v>
          </cell>
          <cell r="D475">
            <v>0</v>
          </cell>
          <cell r="E475">
            <v>490014</v>
          </cell>
          <cell r="F475" t="str">
            <v>大学</v>
          </cell>
        </row>
        <row r="476">
          <cell r="C476" t="str">
            <v>筑波大</v>
          </cell>
          <cell r="D476">
            <v>0</v>
          </cell>
          <cell r="E476">
            <v>490016</v>
          </cell>
          <cell r="F476" t="str">
            <v>大学</v>
          </cell>
        </row>
        <row r="477">
          <cell r="C477" t="str">
            <v>埼玉大</v>
          </cell>
          <cell r="D477">
            <v>0</v>
          </cell>
          <cell r="E477">
            <v>490019</v>
          </cell>
          <cell r="F477" t="str">
            <v>大学</v>
          </cell>
        </row>
        <row r="478">
          <cell r="C478" t="str">
            <v>千葉大</v>
          </cell>
          <cell r="D478">
            <v>0</v>
          </cell>
          <cell r="E478">
            <v>490020</v>
          </cell>
          <cell r="F478" t="str">
            <v>大学</v>
          </cell>
        </row>
        <row r="479">
          <cell r="C479" t="str">
            <v>東京大</v>
          </cell>
          <cell r="D479">
            <v>0</v>
          </cell>
          <cell r="E479">
            <v>490021</v>
          </cell>
          <cell r="F479" t="str">
            <v>大学</v>
          </cell>
        </row>
        <row r="480">
          <cell r="C480" t="str">
            <v>東京学芸大</v>
          </cell>
          <cell r="D480">
            <v>0</v>
          </cell>
          <cell r="E480">
            <v>490024</v>
          </cell>
          <cell r="F480" t="str">
            <v>大学</v>
          </cell>
        </row>
        <row r="481">
          <cell r="C481" t="str">
            <v>東京農工大</v>
          </cell>
          <cell r="D481">
            <v>0</v>
          </cell>
          <cell r="E481">
            <v>490025</v>
          </cell>
          <cell r="F481" t="str">
            <v>大学</v>
          </cell>
        </row>
        <row r="482">
          <cell r="C482" t="str">
            <v>横浜国立大</v>
          </cell>
          <cell r="D482">
            <v>0</v>
          </cell>
          <cell r="E482">
            <v>490034</v>
          </cell>
          <cell r="F482" t="str">
            <v>大学</v>
          </cell>
        </row>
        <row r="483">
          <cell r="C483" t="str">
            <v>新潟大</v>
          </cell>
          <cell r="D483">
            <v>0</v>
          </cell>
          <cell r="E483">
            <v>490035</v>
          </cell>
          <cell r="F483" t="str">
            <v>大学</v>
          </cell>
        </row>
        <row r="484">
          <cell r="C484" t="str">
            <v>福島県立医科大</v>
          </cell>
          <cell r="D484">
            <v>0</v>
          </cell>
          <cell r="E484">
            <v>491002</v>
          </cell>
          <cell r="F484" t="str">
            <v>大学</v>
          </cell>
        </row>
        <row r="485">
          <cell r="C485" t="str">
            <v>高崎経済大</v>
          </cell>
          <cell r="D485">
            <v>0</v>
          </cell>
          <cell r="E485">
            <v>491003</v>
          </cell>
          <cell r="F485" t="str">
            <v>大学</v>
          </cell>
        </row>
        <row r="486">
          <cell r="C486" t="str">
            <v>釧路公立大</v>
          </cell>
          <cell r="D486">
            <v>0</v>
          </cell>
          <cell r="E486">
            <v>491038</v>
          </cell>
          <cell r="F486" t="str">
            <v>大学</v>
          </cell>
        </row>
        <row r="487">
          <cell r="C487" t="str">
            <v>仙台大</v>
          </cell>
          <cell r="D487">
            <v>0</v>
          </cell>
          <cell r="E487">
            <v>492018</v>
          </cell>
          <cell r="F487" t="str">
            <v>大学</v>
          </cell>
        </row>
        <row r="488">
          <cell r="C488" t="str">
            <v>東北学院大</v>
          </cell>
          <cell r="D488">
            <v>0</v>
          </cell>
          <cell r="E488">
            <v>492019</v>
          </cell>
          <cell r="F488" t="str">
            <v>大学</v>
          </cell>
        </row>
        <row r="489">
          <cell r="C489" t="str">
            <v>東北福祉大</v>
          </cell>
          <cell r="D489">
            <v>0</v>
          </cell>
          <cell r="E489">
            <v>492021</v>
          </cell>
          <cell r="F489" t="str">
            <v>大学</v>
          </cell>
        </row>
        <row r="490">
          <cell r="C490" t="str">
            <v>上武大</v>
          </cell>
          <cell r="D490">
            <v>0</v>
          </cell>
          <cell r="E490">
            <v>492033</v>
          </cell>
          <cell r="F490" t="str">
            <v>大学</v>
          </cell>
        </row>
        <row r="491">
          <cell r="C491" t="str">
            <v>東京国際大</v>
          </cell>
          <cell r="D491">
            <v>0</v>
          </cell>
          <cell r="E491">
            <v>492035</v>
          </cell>
          <cell r="F491" t="str">
            <v>大学</v>
          </cell>
        </row>
        <row r="492">
          <cell r="C492" t="str">
            <v>城西大</v>
          </cell>
          <cell r="D492">
            <v>0</v>
          </cell>
          <cell r="E492">
            <v>492037</v>
          </cell>
          <cell r="F492" t="str">
            <v>大学</v>
          </cell>
        </row>
        <row r="493">
          <cell r="C493" t="str">
            <v>中央学院大</v>
          </cell>
          <cell r="D493">
            <v>0</v>
          </cell>
          <cell r="E493">
            <v>492047</v>
          </cell>
          <cell r="F493" t="str">
            <v>大学</v>
          </cell>
        </row>
        <row r="494">
          <cell r="C494" t="str">
            <v>青山学院大</v>
          </cell>
          <cell r="D494">
            <v>0</v>
          </cell>
          <cell r="E494">
            <v>492051</v>
          </cell>
          <cell r="F494" t="str">
            <v>大学</v>
          </cell>
        </row>
        <row r="495">
          <cell r="C495" t="str">
            <v>桜美林大</v>
          </cell>
          <cell r="D495">
            <v>0</v>
          </cell>
          <cell r="E495">
            <v>492055</v>
          </cell>
          <cell r="F495" t="str">
            <v>大学</v>
          </cell>
        </row>
        <row r="496">
          <cell r="C496" t="str">
            <v>慶應義塾大</v>
          </cell>
          <cell r="D496">
            <v>0</v>
          </cell>
          <cell r="E496">
            <v>492062</v>
          </cell>
          <cell r="F496" t="str">
            <v>大学</v>
          </cell>
        </row>
        <row r="497">
          <cell r="C497" t="str">
            <v>國學院大</v>
          </cell>
          <cell r="D497">
            <v>0</v>
          </cell>
          <cell r="E497">
            <v>492064</v>
          </cell>
          <cell r="F497" t="str">
            <v>大学</v>
          </cell>
        </row>
        <row r="498">
          <cell r="C498" t="str">
            <v>国士舘大</v>
          </cell>
          <cell r="D498">
            <v>0</v>
          </cell>
          <cell r="E498">
            <v>492066</v>
          </cell>
          <cell r="F498" t="str">
            <v>大学</v>
          </cell>
        </row>
        <row r="499">
          <cell r="C499" t="str">
            <v>順天堂大</v>
          </cell>
          <cell r="D499">
            <v>0</v>
          </cell>
          <cell r="E499">
            <v>492070</v>
          </cell>
          <cell r="F499" t="str">
            <v>大学</v>
          </cell>
        </row>
        <row r="500">
          <cell r="C500" t="str">
            <v>成蹊大</v>
          </cell>
          <cell r="D500">
            <v>0</v>
          </cell>
          <cell r="E500">
            <v>492079</v>
          </cell>
          <cell r="F500" t="str">
            <v>大学</v>
          </cell>
        </row>
        <row r="501">
          <cell r="C501" t="str">
            <v>創価大</v>
          </cell>
          <cell r="D501">
            <v>0</v>
          </cell>
          <cell r="E501">
            <v>492085</v>
          </cell>
          <cell r="F501" t="str">
            <v>大学</v>
          </cell>
        </row>
        <row r="502">
          <cell r="C502" t="str">
            <v>大東文化大</v>
          </cell>
          <cell r="D502">
            <v>0</v>
          </cell>
          <cell r="E502">
            <v>492087</v>
          </cell>
          <cell r="F502" t="str">
            <v>大学</v>
          </cell>
        </row>
        <row r="503">
          <cell r="C503" t="str">
            <v>玉川大</v>
          </cell>
          <cell r="D503">
            <v>0</v>
          </cell>
          <cell r="E503">
            <v>492090</v>
          </cell>
          <cell r="F503" t="str">
            <v>大学</v>
          </cell>
        </row>
        <row r="504">
          <cell r="C504" t="str">
            <v>東海大</v>
          </cell>
          <cell r="D504">
            <v>0</v>
          </cell>
          <cell r="E504">
            <v>492095</v>
          </cell>
          <cell r="F504" t="str">
            <v>大学</v>
          </cell>
        </row>
        <row r="505">
          <cell r="C505" t="str">
            <v>東京経済大</v>
          </cell>
          <cell r="D505">
            <v>0</v>
          </cell>
          <cell r="E505">
            <v>492100</v>
          </cell>
          <cell r="F505" t="str">
            <v>大学</v>
          </cell>
        </row>
        <row r="506">
          <cell r="C506" t="str">
            <v>東京女子体育大</v>
          </cell>
          <cell r="D506">
            <v>0</v>
          </cell>
          <cell r="E506">
            <v>492105</v>
          </cell>
          <cell r="F506" t="str">
            <v>大学</v>
          </cell>
        </row>
        <row r="507">
          <cell r="C507" t="str">
            <v>東京農業大</v>
          </cell>
          <cell r="D507">
            <v>0</v>
          </cell>
          <cell r="E507">
            <v>492109</v>
          </cell>
          <cell r="F507" t="str">
            <v>大学</v>
          </cell>
        </row>
        <row r="508">
          <cell r="C508" t="str">
            <v>東京薬科大</v>
          </cell>
          <cell r="D508">
            <v>0</v>
          </cell>
          <cell r="E508">
            <v>492110</v>
          </cell>
          <cell r="F508" t="str">
            <v>大学</v>
          </cell>
        </row>
        <row r="509">
          <cell r="C509" t="str">
            <v>東洋大</v>
          </cell>
          <cell r="D509">
            <v>0</v>
          </cell>
          <cell r="E509">
            <v>492114</v>
          </cell>
          <cell r="F509" t="str">
            <v>大学</v>
          </cell>
        </row>
        <row r="510">
          <cell r="C510" t="str">
            <v>日本大</v>
          </cell>
          <cell r="D510">
            <v>0</v>
          </cell>
          <cell r="E510">
            <v>492116</v>
          </cell>
          <cell r="F510" t="str">
            <v>大学</v>
          </cell>
        </row>
        <row r="511">
          <cell r="C511" t="str">
            <v>日本女子体育大</v>
          </cell>
          <cell r="D511">
            <v>0</v>
          </cell>
          <cell r="E511">
            <v>492122</v>
          </cell>
          <cell r="F511" t="str">
            <v>大学</v>
          </cell>
        </row>
        <row r="512">
          <cell r="C512" t="str">
            <v>日本体育大</v>
          </cell>
          <cell r="D512">
            <v>0</v>
          </cell>
          <cell r="E512">
            <v>492123</v>
          </cell>
          <cell r="F512" t="str">
            <v>大学</v>
          </cell>
        </row>
        <row r="513">
          <cell r="C513" t="str">
            <v>法政大</v>
          </cell>
          <cell r="D513">
            <v>0</v>
          </cell>
          <cell r="E513">
            <v>492126</v>
          </cell>
          <cell r="F513" t="str">
            <v>大学</v>
          </cell>
        </row>
        <row r="514">
          <cell r="C514" t="str">
            <v>山梨学院大</v>
          </cell>
          <cell r="D514">
            <v>0</v>
          </cell>
          <cell r="E514">
            <v>492158</v>
          </cell>
          <cell r="F514" t="str">
            <v>大学</v>
          </cell>
        </row>
        <row r="515">
          <cell r="C515" t="str">
            <v>至学館大</v>
          </cell>
          <cell r="D515">
            <v>0</v>
          </cell>
          <cell r="E515">
            <v>492174</v>
          </cell>
          <cell r="F515" t="str">
            <v>大学</v>
          </cell>
        </row>
        <row r="516">
          <cell r="C516" t="str">
            <v>八戸学院大</v>
          </cell>
          <cell r="D516">
            <v>0</v>
          </cell>
          <cell r="E516">
            <v>492321</v>
          </cell>
          <cell r="F516" t="str">
            <v>大学</v>
          </cell>
        </row>
        <row r="517">
          <cell r="C517" t="str">
            <v>国際武道大</v>
          </cell>
          <cell r="D517">
            <v>0</v>
          </cell>
          <cell r="E517">
            <v>492330</v>
          </cell>
          <cell r="F517" t="str">
            <v>大学</v>
          </cell>
        </row>
        <row r="518">
          <cell r="C518" t="str">
            <v>白鴎大</v>
          </cell>
          <cell r="D518">
            <v>0</v>
          </cell>
          <cell r="E518">
            <v>492333</v>
          </cell>
          <cell r="F518" t="str">
            <v>大学</v>
          </cell>
        </row>
        <row r="519">
          <cell r="C519" t="str">
            <v>駿河台大</v>
          </cell>
          <cell r="D519">
            <v>0</v>
          </cell>
          <cell r="E519">
            <v>492337</v>
          </cell>
          <cell r="F519" t="str">
            <v>大学</v>
          </cell>
        </row>
        <row r="520">
          <cell r="C520" t="str">
            <v>帝京平成大</v>
          </cell>
          <cell r="D520">
            <v>0</v>
          </cell>
          <cell r="E520">
            <v>492339</v>
          </cell>
          <cell r="F520" t="str">
            <v>大学</v>
          </cell>
        </row>
        <row r="521">
          <cell r="C521" t="str">
            <v>城西国際大</v>
          </cell>
          <cell r="D521">
            <v>0</v>
          </cell>
          <cell r="E521">
            <v>492381</v>
          </cell>
          <cell r="F521" t="str">
            <v>大学</v>
          </cell>
        </row>
        <row r="522">
          <cell r="C522" t="str">
            <v>平成国際大</v>
          </cell>
          <cell r="D522">
            <v>0</v>
          </cell>
          <cell r="E522">
            <v>492420</v>
          </cell>
          <cell r="F522" t="str">
            <v>大学</v>
          </cell>
        </row>
        <row r="523">
          <cell r="C523" t="str">
            <v>東北文化学園大</v>
          </cell>
          <cell r="D523">
            <v>0</v>
          </cell>
          <cell r="E523">
            <v>492448</v>
          </cell>
          <cell r="F523" t="str">
            <v>大学</v>
          </cell>
        </row>
        <row r="524">
          <cell r="C524" t="str">
            <v>新潟医療福祉大</v>
          </cell>
          <cell r="D524">
            <v>0</v>
          </cell>
          <cell r="E524">
            <v>492489</v>
          </cell>
          <cell r="F524" t="str">
            <v>大学</v>
          </cell>
        </row>
        <row r="525">
          <cell r="C525" t="str">
            <v>武蔵野学院大</v>
          </cell>
          <cell r="D525">
            <v>0</v>
          </cell>
          <cell r="E525">
            <v>492532</v>
          </cell>
          <cell r="F525" t="str">
            <v>大学</v>
          </cell>
        </row>
        <row r="526">
          <cell r="C526" t="str">
            <v>米沢女子短大</v>
          </cell>
          <cell r="D526">
            <v>0</v>
          </cell>
          <cell r="E526">
            <v>494005</v>
          </cell>
          <cell r="F526" t="str">
            <v>大学</v>
          </cell>
        </row>
      </sheetData>
      <sheetData sheetId="2">
        <row r="80">
          <cell r="AG80" t="str">
            <v>北海道</v>
          </cell>
        </row>
        <row r="81">
          <cell r="C81" t="str">
            <v>男子 4×100mR</v>
          </cell>
          <cell r="AG81" t="str">
            <v>青森</v>
          </cell>
        </row>
        <row r="82">
          <cell r="C82" t="str">
            <v>男子 4×400mR</v>
          </cell>
          <cell r="AG82" t="str">
            <v>岩手</v>
          </cell>
        </row>
        <row r="83">
          <cell r="C83" t="str">
            <v>女子 4×100mR</v>
          </cell>
          <cell r="AG83" t="str">
            <v>宮城</v>
          </cell>
        </row>
        <row r="84">
          <cell r="C84" t="str">
            <v>女子 4×400mR</v>
          </cell>
          <cell r="AG84" t="str">
            <v>秋田</v>
          </cell>
        </row>
        <row r="85">
          <cell r="AG85" t="str">
            <v>山形</v>
          </cell>
        </row>
        <row r="86">
          <cell r="AG86" t="str">
            <v>福島</v>
          </cell>
        </row>
        <row r="87">
          <cell r="AG87" t="str">
            <v>茨城</v>
          </cell>
        </row>
        <row r="88">
          <cell r="AG88" t="str">
            <v>栃木</v>
          </cell>
        </row>
        <row r="89">
          <cell r="AG89" t="str">
            <v>群馬</v>
          </cell>
        </row>
        <row r="90">
          <cell r="AG90" t="str">
            <v>埼玉</v>
          </cell>
        </row>
        <row r="91">
          <cell r="AG91" t="str">
            <v>千葉</v>
          </cell>
        </row>
        <row r="92">
          <cell r="AG92" t="str">
            <v>東京</v>
          </cell>
        </row>
        <row r="93">
          <cell r="AG93" t="str">
            <v>神奈川</v>
          </cell>
        </row>
        <row r="94">
          <cell r="AG94" t="str">
            <v>新潟</v>
          </cell>
        </row>
        <row r="95">
          <cell r="AG95" t="str">
            <v>富山</v>
          </cell>
        </row>
        <row r="96">
          <cell r="AG96" t="str">
            <v>石川</v>
          </cell>
        </row>
        <row r="97">
          <cell r="AG97" t="str">
            <v>福井</v>
          </cell>
        </row>
        <row r="98">
          <cell r="AG98" t="str">
            <v>山梨</v>
          </cell>
        </row>
        <row r="99">
          <cell r="AG99" t="str">
            <v>長野</v>
          </cell>
        </row>
        <row r="100">
          <cell r="AG100" t="str">
            <v>岐阜</v>
          </cell>
        </row>
        <row r="101">
          <cell r="AG101" t="str">
            <v>静岡</v>
          </cell>
        </row>
        <row r="102">
          <cell r="AG102" t="str">
            <v>愛知</v>
          </cell>
        </row>
        <row r="103">
          <cell r="AG103" t="str">
            <v>三重</v>
          </cell>
        </row>
        <row r="104">
          <cell r="AG104" t="str">
            <v>滋賀</v>
          </cell>
        </row>
        <row r="105">
          <cell r="AG105" t="str">
            <v>京都</v>
          </cell>
        </row>
        <row r="106">
          <cell r="AG106" t="str">
            <v>大阪</v>
          </cell>
        </row>
        <row r="107">
          <cell r="AG107" t="str">
            <v>兵庫</v>
          </cell>
        </row>
        <row r="108">
          <cell r="AG108" t="str">
            <v>奈良</v>
          </cell>
        </row>
        <row r="109">
          <cell r="AG109" t="str">
            <v>和歌山</v>
          </cell>
        </row>
        <row r="110">
          <cell r="AG110" t="str">
            <v>鳥取</v>
          </cell>
        </row>
        <row r="111">
          <cell r="AG111" t="str">
            <v>島根</v>
          </cell>
        </row>
        <row r="112">
          <cell r="AG112" t="str">
            <v>岡山</v>
          </cell>
        </row>
        <row r="113">
          <cell r="AG113" t="str">
            <v>広島</v>
          </cell>
        </row>
        <row r="114">
          <cell r="AG114" t="str">
            <v>山口</v>
          </cell>
        </row>
        <row r="115">
          <cell r="AG115" t="str">
            <v>徳島</v>
          </cell>
        </row>
        <row r="116">
          <cell r="AG116" t="str">
            <v>香川</v>
          </cell>
        </row>
        <row r="117">
          <cell r="AG117" t="str">
            <v>愛媛</v>
          </cell>
        </row>
        <row r="118">
          <cell r="AG118" t="str">
            <v>高知</v>
          </cell>
        </row>
        <row r="119">
          <cell r="AG119" t="str">
            <v>福岡</v>
          </cell>
        </row>
        <row r="120">
          <cell r="AG120" t="str">
            <v>佐賀</v>
          </cell>
        </row>
        <row r="121">
          <cell r="AG121" t="str">
            <v>長崎</v>
          </cell>
        </row>
        <row r="122">
          <cell r="AG122" t="str">
            <v>熊本</v>
          </cell>
        </row>
        <row r="123">
          <cell r="AG123" t="str">
            <v>大分</v>
          </cell>
        </row>
        <row r="124">
          <cell r="AG124" t="str">
            <v>宮崎</v>
          </cell>
        </row>
        <row r="125">
          <cell r="AG125" t="str">
            <v>鹿児島</v>
          </cell>
        </row>
        <row r="126">
          <cell r="AG126" t="str">
            <v>沖縄</v>
          </cell>
        </row>
        <row r="127">
          <cell r="AG127" t="str">
            <v>学連</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一覧表（個人）"/>
      <sheetName val="参加申込一覧表（リレー）"/>
      <sheetName val="個票（個人）"/>
      <sheetName val="個票（リレー）"/>
      <sheetName val="参加料納入書"/>
      <sheetName val="宿泊予約金納入書"/>
      <sheetName val="(種目・作業用)"/>
      <sheetName val="(種目資料・作業用)"/>
      <sheetName val="(所属・作業用)"/>
      <sheetName val="kyougisha転記用"/>
      <sheetName val="relay転記用"/>
      <sheetName val="自由シート"/>
    </sheetNames>
    <sheetDataSet>
      <sheetData sheetId="0"/>
      <sheetData sheetId="1"/>
      <sheetData sheetId="2"/>
      <sheetData sheetId="3"/>
      <sheetData sheetId="4"/>
      <sheetData sheetId="5"/>
      <sheetData sheetId="6">
        <row r="102">
          <cell r="A102" t="str">
            <v>100m</v>
          </cell>
        </row>
        <row r="103">
          <cell r="A103" t="str">
            <v>成年 100m</v>
          </cell>
        </row>
        <row r="104">
          <cell r="A104" t="str">
            <v>少年Ａ 100m</v>
          </cell>
        </row>
        <row r="105">
          <cell r="A105" t="str">
            <v>200m</v>
          </cell>
        </row>
        <row r="106">
          <cell r="A106" t="str">
            <v>400m</v>
          </cell>
        </row>
        <row r="107">
          <cell r="A107" t="str">
            <v>成年 400m</v>
          </cell>
        </row>
        <row r="108">
          <cell r="A108" t="str">
            <v>少年Ａ 400m</v>
          </cell>
        </row>
        <row r="109">
          <cell r="A109" t="str">
            <v>800m</v>
          </cell>
        </row>
        <row r="110">
          <cell r="A110" t="str">
            <v>成年 800m</v>
          </cell>
        </row>
        <row r="111">
          <cell r="A111" t="str">
            <v>少年共通 800m</v>
          </cell>
        </row>
        <row r="112">
          <cell r="A112" t="str">
            <v>1500m</v>
          </cell>
        </row>
        <row r="113">
          <cell r="A113" t="str">
            <v>5000m</v>
          </cell>
        </row>
        <row r="114">
          <cell r="A114" t="str">
            <v>少年Ａ 5000m</v>
          </cell>
        </row>
        <row r="115">
          <cell r="A115" t="str">
            <v>10000m</v>
          </cell>
        </row>
        <row r="116">
          <cell r="A116" t="str">
            <v>110mH(1.067m)</v>
          </cell>
        </row>
        <row r="117">
          <cell r="A117" t="str">
            <v>成年 110mH(1.067m)</v>
          </cell>
        </row>
        <row r="118">
          <cell r="A118" t="str">
            <v>400mH</v>
          </cell>
        </row>
        <row r="119">
          <cell r="A119" t="str">
            <v>成年 400mH</v>
          </cell>
        </row>
        <row r="120">
          <cell r="A120" t="str">
            <v>少年Ａ 400mH</v>
          </cell>
        </row>
        <row r="121">
          <cell r="A121" t="str">
            <v>3000mSC</v>
          </cell>
        </row>
        <row r="122">
          <cell r="A122" t="str">
            <v>5000mW</v>
          </cell>
        </row>
        <row r="123">
          <cell r="A123" t="str">
            <v>成年 5000mW</v>
          </cell>
        </row>
        <row r="124">
          <cell r="A124" t="str">
            <v>少年共通 5000mW</v>
          </cell>
        </row>
        <row r="125">
          <cell r="A125" t="str">
            <v>走高跳</v>
          </cell>
        </row>
        <row r="126">
          <cell r="A126" t="str">
            <v>成年 走高跳</v>
          </cell>
        </row>
        <row r="127">
          <cell r="A127" t="str">
            <v>少年共通 走高跳</v>
          </cell>
        </row>
        <row r="128">
          <cell r="A128" t="str">
            <v>棒高跳</v>
          </cell>
        </row>
        <row r="129">
          <cell r="A129" t="str">
            <v>少年Ａ 棒高跳</v>
          </cell>
        </row>
        <row r="130">
          <cell r="A130" t="str">
            <v>走幅跳</v>
          </cell>
        </row>
        <row r="131">
          <cell r="A131" t="str">
            <v>成年 走幅跳</v>
          </cell>
        </row>
        <row r="132">
          <cell r="A132" t="str">
            <v>少年Ａ 走幅跳</v>
          </cell>
        </row>
        <row r="133">
          <cell r="A133" t="str">
            <v>三段跳</v>
          </cell>
        </row>
        <row r="134">
          <cell r="A134" t="str">
            <v>少年共通 三段跳</v>
          </cell>
        </row>
        <row r="135">
          <cell r="A135" t="str">
            <v>砲丸投(7.260kg)</v>
          </cell>
        </row>
        <row r="136">
          <cell r="A136" t="str">
            <v>円盤投(2.0kg)</v>
          </cell>
        </row>
        <row r="137">
          <cell r="A137" t="str">
            <v>成年 円盤投(2.0kg)</v>
          </cell>
        </row>
        <row r="138">
          <cell r="A138" t="str">
            <v>ハンマー投(7.260kg)</v>
          </cell>
        </row>
        <row r="139">
          <cell r="A139" t="str">
            <v>やり投</v>
          </cell>
        </row>
        <row r="140">
          <cell r="A140" t="str">
            <v>成年 やり投</v>
          </cell>
        </row>
        <row r="141">
          <cell r="A141" t="str">
            <v>少年Ａ やり投</v>
          </cell>
        </row>
        <row r="142">
          <cell r="A142" t="str">
            <v>少年Ａ ハンマー投(6.0kg)</v>
          </cell>
        </row>
        <row r="143">
          <cell r="A143" t="str">
            <v>少年Ｂ 100m</v>
          </cell>
        </row>
        <row r="144">
          <cell r="A144" t="str">
            <v>少年Ｂ 3000m</v>
          </cell>
        </row>
        <row r="145">
          <cell r="A145" t="str">
            <v>少年Ｂ 走幅跳</v>
          </cell>
        </row>
        <row r="146">
          <cell r="A146" t="str">
            <v>少年Ｂ 砲丸投(5.0kg)</v>
          </cell>
        </row>
        <row r="147">
          <cell r="A147" t="str">
            <v>少年共通 110mH(0.991m)</v>
          </cell>
        </row>
        <row r="148">
          <cell r="A148" t="str">
            <v>少年共通 円盤投(1.75kg)</v>
          </cell>
        </row>
        <row r="152">
          <cell r="A152" t="str">
            <v>100m</v>
          </cell>
        </row>
        <row r="153">
          <cell r="A153" t="str">
            <v>成年 100m</v>
          </cell>
        </row>
        <row r="154">
          <cell r="A154" t="str">
            <v>少年Ａ 100m</v>
          </cell>
        </row>
        <row r="155">
          <cell r="A155" t="str">
            <v>200m</v>
          </cell>
        </row>
        <row r="156">
          <cell r="A156" t="str">
            <v>400m</v>
          </cell>
        </row>
        <row r="157">
          <cell r="A157" t="str">
            <v>成年 400m</v>
          </cell>
        </row>
        <row r="158">
          <cell r="A158" t="str">
            <v>少年Ａ 400m</v>
          </cell>
        </row>
        <row r="159">
          <cell r="A159" t="str">
            <v>800m</v>
          </cell>
        </row>
        <row r="160">
          <cell r="A160" t="str">
            <v>成年 800m</v>
          </cell>
        </row>
        <row r="161">
          <cell r="A161" t="str">
            <v>1500m</v>
          </cell>
        </row>
        <row r="162">
          <cell r="A162" t="str">
            <v>少年共通 1500m</v>
          </cell>
        </row>
        <row r="163">
          <cell r="A163" t="str">
            <v>5000m</v>
          </cell>
        </row>
        <row r="164">
          <cell r="A164" t="str">
            <v>成年 5000m</v>
          </cell>
        </row>
        <row r="165">
          <cell r="A165" t="str">
            <v>100mH</v>
          </cell>
        </row>
        <row r="166">
          <cell r="A166" t="str">
            <v>成年 100mH</v>
          </cell>
        </row>
        <row r="167">
          <cell r="A167" t="str">
            <v>400mH</v>
          </cell>
        </row>
        <row r="168">
          <cell r="A168" t="str">
            <v>少年Ａ 400mH</v>
          </cell>
        </row>
        <row r="169">
          <cell r="A169" t="str">
            <v>3000mSC</v>
          </cell>
        </row>
        <row r="170">
          <cell r="A170" t="str">
            <v>5000mW</v>
          </cell>
        </row>
        <row r="171">
          <cell r="A171" t="str">
            <v>成年 5000mW</v>
          </cell>
        </row>
        <row r="172">
          <cell r="A172" t="str">
            <v>走高跳</v>
          </cell>
        </row>
        <row r="173">
          <cell r="A173" t="str">
            <v>成年 走高跳</v>
          </cell>
        </row>
        <row r="174">
          <cell r="A174" t="str">
            <v>棒高跳</v>
          </cell>
        </row>
        <row r="175">
          <cell r="A175" t="str">
            <v>成年 棒高跳</v>
          </cell>
        </row>
        <row r="176">
          <cell r="A176" t="str">
            <v>少年共通 棒高跳</v>
          </cell>
        </row>
        <row r="177">
          <cell r="A177" t="str">
            <v>走幅跳</v>
          </cell>
        </row>
        <row r="178">
          <cell r="A178" t="str">
            <v>少年Ａ 走幅跳</v>
          </cell>
        </row>
        <row r="179">
          <cell r="A179" t="str">
            <v>三段跳</v>
          </cell>
        </row>
        <row r="180">
          <cell r="A180" t="str">
            <v>成年 三段跳</v>
          </cell>
        </row>
        <row r="181">
          <cell r="A181" t="str">
            <v>少年共通 三段跳</v>
          </cell>
        </row>
        <row r="182">
          <cell r="A182" t="str">
            <v>砲丸投(4.0kg)</v>
          </cell>
        </row>
        <row r="183">
          <cell r="A183" t="str">
            <v>円盤投(1.0kg)</v>
          </cell>
        </row>
        <row r="184">
          <cell r="A184" t="str">
            <v>少年共通 円盤投(1.0kg)</v>
          </cell>
        </row>
        <row r="185">
          <cell r="A185" t="str">
            <v>ハンマー投(4.0kg)</v>
          </cell>
        </row>
        <row r="186">
          <cell r="A186" t="str">
            <v>成年 ハンマー投(4.0kg)</v>
          </cell>
        </row>
        <row r="187">
          <cell r="A187" t="str">
            <v>やり投</v>
          </cell>
        </row>
        <row r="188">
          <cell r="A188" t="str">
            <v>成年 やり投</v>
          </cell>
        </row>
        <row r="189">
          <cell r="A189" t="str">
            <v>少年共通 やり投</v>
          </cell>
        </row>
        <row r="190">
          <cell r="A190" t="str">
            <v>少年Ａ 3000m</v>
          </cell>
        </row>
        <row r="191">
          <cell r="A191" t="str">
            <v>少年Ｂ 100m</v>
          </cell>
        </row>
        <row r="192">
          <cell r="A192" t="str">
            <v>少年Ｂ 800m</v>
          </cell>
        </row>
        <row r="193">
          <cell r="A193" t="str">
            <v>少年Ｂ 100mH</v>
          </cell>
        </row>
        <row r="194">
          <cell r="A194" t="str">
            <v>少年Ｂ 走幅跳</v>
          </cell>
        </row>
        <row r="195">
          <cell r="A195" t="str">
            <v>少年Ｂ 砲丸投(4.0kg)</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2"/>
  <sheetViews>
    <sheetView tabSelected="1" workbookViewId="0">
      <selection activeCell="E2" sqref="E2"/>
    </sheetView>
  </sheetViews>
  <sheetFormatPr defaultRowHeight="18.75" x14ac:dyDescent="0.4"/>
  <cols>
    <col min="1" max="1" width="44.875" style="121" customWidth="1"/>
    <col min="2" max="2" width="8.125" style="121" customWidth="1"/>
    <col min="3" max="3" width="25.75" style="121" customWidth="1"/>
    <col min="4" max="4" width="9" style="121"/>
    <col min="5" max="5" width="26.625" style="121" customWidth="1"/>
    <col min="6" max="6" width="19.875" style="121" customWidth="1"/>
    <col min="7" max="7" width="22.75" style="121" customWidth="1"/>
    <col min="8" max="16384" width="9" style="121"/>
  </cols>
  <sheetData>
    <row r="1" spans="1:8" ht="19.5" x14ac:dyDescent="0.4">
      <c r="A1" s="124" t="s">
        <v>0</v>
      </c>
      <c r="B1" s="124"/>
      <c r="C1" s="124"/>
      <c r="D1" s="7"/>
      <c r="E1" s="7"/>
      <c r="F1" s="125" t="s">
        <v>1</v>
      </c>
      <c r="G1" s="125"/>
      <c r="H1" s="1"/>
    </row>
    <row r="2" spans="1:8" ht="19.5" x14ac:dyDescent="0.4">
      <c r="A2" s="123" t="s">
        <v>2</v>
      </c>
      <c r="B2" s="123"/>
      <c r="C2" s="2"/>
      <c r="D2" s="7"/>
      <c r="E2" s="7"/>
      <c r="F2" s="125"/>
      <c r="G2" s="125"/>
      <c r="H2" s="1"/>
    </row>
    <row r="3" spans="1:8" ht="19.5" x14ac:dyDescent="0.4">
      <c r="A3" s="123" t="s">
        <v>3</v>
      </c>
      <c r="B3" s="123"/>
      <c r="C3" s="2"/>
      <c r="D3" s="7"/>
      <c r="E3" s="7"/>
      <c r="F3" s="125"/>
      <c r="G3" s="125"/>
      <c r="H3" s="1"/>
    </row>
    <row r="4" spans="1:8" ht="19.5" x14ac:dyDescent="0.4">
      <c r="A4" s="123" t="s">
        <v>4</v>
      </c>
      <c r="B4" s="123"/>
      <c r="C4" s="2"/>
      <c r="D4" s="7"/>
      <c r="E4" s="7"/>
      <c r="F4" s="2" t="s">
        <v>5</v>
      </c>
      <c r="G4" s="2" t="s">
        <v>6</v>
      </c>
      <c r="H4" s="1"/>
    </row>
    <row r="5" spans="1:8" ht="19.5" x14ac:dyDescent="0.4">
      <c r="A5" s="123" t="s">
        <v>7</v>
      </c>
      <c r="B5" s="123"/>
      <c r="C5" s="2"/>
      <c r="D5" s="7"/>
      <c r="E5" s="7"/>
      <c r="F5" s="3"/>
      <c r="G5" s="3"/>
      <c r="H5" s="1"/>
    </row>
    <row r="6" spans="1:8" ht="19.5" x14ac:dyDescent="0.4">
      <c r="A6" s="123" t="s">
        <v>8</v>
      </c>
      <c r="B6" s="123"/>
      <c r="C6" s="2"/>
      <c r="D6" s="7"/>
      <c r="E6" s="7"/>
      <c r="F6" s="3"/>
      <c r="G6" s="3"/>
      <c r="H6" s="1"/>
    </row>
    <row r="7" spans="1:8" ht="19.5" x14ac:dyDescent="0.4">
      <c r="A7" s="123" t="s">
        <v>9</v>
      </c>
      <c r="B7" s="123"/>
      <c r="C7" s="2"/>
      <c r="D7" s="7"/>
      <c r="E7" s="7"/>
      <c r="F7" s="3"/>
      <c r="G7" s="3"/>
      <c r="H7" s="1"/>
    </row>
    <row r="8" spans="1:8" ht="19.5" x14ac:dyDescent="0.4">
      <c r="A8" s="123" t="s">
        <v>10</v>
      </c>
      <c r="B8" s="123"/>
      <c r="C8" s="101"/>
      <c r="D8" s="4"/>
      <c r="E8" s="120"/>
      <c r="F8" s="3"/>
      <c r="G8" s="3"/>
      <c r="H8" s="1"/>
    </row>
    <row r="9" spans="1:8" ht="19.5" x14ac:dyDescent="0.4">
      <c r="A9" s="127" t="s">
        <v>11</v>
      </c>
      <c r="B9" s="2" t="s">
        <v>12</v>
      </c>
      <c r="C9" s="5"/>
      <c r="D9" s="229">
        <f>kyougisha転記用!P2</f>
        <v>0</v>
      </c>
      <c r="E9" s="128" t="s">
        <v>13</v>
      </c>
      <c r="F9" s="3"/>
      <c r="G9" s="3"/>
      <c r="H9" s="1"/>
    </row>
    <row r="10" spans="1:8" ht="19.5" x14ac:dyDescent="0.4">
      <c r="A10" s="123"/>
      <c r="B10" s="2" t="s">
        <v>14</v>
      </c>
      <c r="C10" s="5"/>
      <c r="D10" s="229">
        <f>kyougisha転記用!S2</f>
        <v>0</v>
      </c>
      <c r="E10" s="128"/>
      <c r="F10" s="1"/>
      <c r="G10" s="1"/>
      <c r="H10" s="1"/>
    </row>
    <row r="11" spans="1:8" ht="19.5" x14ac:dyDescent="0.4">
      <c r="A11" s="123"/>
      <c r="B11" s="2" t="s">
        <v>15</v>
      </c>
      <c r="C11" s="230">
        <f>C9+C10</f>
        <v>0</v>
      </c>
      <c r="D11" s="229">
        <f>D9+D10</f>
        <v>0</v>
      </c>
      <c r="E11" s="128"/>
      <c r="F11" s="6"/>
      <c r="G11" s="6"/>
      <c r="H11" s="1"/>
    </row>
    <row r="12" spans="1:8" ht="19.5" x14ac:dyDescent="0.4">
      <c r="A12" s="127" t="s">
        <v>16</v>
      </c>
      <c r="B12" s="2" t="s">
        <v>12</v>
      </c>
      <c r="C12" s="5"/>
      <c r="D12" s="229">
        <f>'申込一覧表（個人種目）'!Q3+'申込一覧表（個人種目）'!Q43+'申込一覧表（個人種目）'!Q83+'申込一覧表（個人種目）'!Q123</f>
        <v>0</v>
      </c>
      <c r="E12" s="128"/>
      <c r="F12" s="6"/>
      <c r="G12" s="6"/>
      <c r="H12" s="1"/>
    </row>
    <row r="13" spans="1:8" ht="19.5" x14ac:dyDescent="0.4">
      <c r="A13" s="123"/>
      <c r="B13" s="2" t="s">
        <v>14</v>
      </c>
      <c r="C13" s="5"/>
      <c r="D13" s="229">
        <f>'申込一覧表（個人種目）'!Q4+'申込一覧表（個人種目）'!Q44+'申込一覧表（個人種目）'!Q84+'申込一覧表（個人種目）'!Q124</f>
        <v>0</v>
      </c>
      <c r="E13" s="128"/>
      <c r="F13" s="7"/>
      <c r="G13" s="7"/>
      <c r="H13" s="1"/>
    </row>
    <row r="14" spans="1:8" ht="19.5" x14ac:dyDescent="0.4">
      <c r="A14" s="123"/>
      <c r="B14" s="2" t="s">
        <v>15</v>
      </c>
      <c r="C14" s="230">
        <f>C12+C13</f>
        <v>0</v>
      </c>
      <c r="D14" s="229">
        <f>D12+D13</f>
        <v>0</v>
      </c>
      <c r="E14" s="128"/>
      <c r="F14" s="7"/>
      <c r="G14" s="7"/>
      <c r="H14" s="1"/>
    </row>
    <row r="15" spans="1:8" ht="19.5" x14ac:dyDescent="0.4">
      <c r="A15" s="127" t="s">
        <v>17</v>
      </c>
      <c r="B15" s="2" t="s">
        <v>12</v>
      </c>
      <c r="C15" s="5"/>
      <c r="D15" s="229">
        <f>'申込一覧表（リレー種目）'!Q3</f>
        <v>0</v>
      </c>
      <c r="E15" s="128"/>
      <c r="F15" s="6"/>
      <c r="G15" s="6"/>
      <c r="H15" s="1"/>
    </row>
    <row r="16" spans="1:8" ht="19.5" x14ac:dyDescent="0.4">
      <c r="A16" s="123"/>
      <c r="B16" s="2" t="s">
        <v>14</v>
      </c>
      <c r="C16" s="5"/>
      <c r="D16" s="229">
        <f>'申込一覧表（リレー種目）'!Q4</f>
        <v>0</v>
      </c>
      <c r="E16" s="128"/>
      <c r="F16" s="7"/>
      <c r="G16" s="7"/>
      <c r="H16" s="1"/>
    </row>
    <row r="17" spans="1:8" ht="19.5" x14ac:dyDescent="0.4">
      <c r="A17" s="123"/>
      <c r="B17" s="2" t="s">
        <v>15</v>
      </c>
      <c r="C17" s="230">
        <f>C15+C16</f>
        <v>0</v>
      </c>
      <c r="D17" s="229">
        <f>D15+D16</f>
        <v>0</v>
      </c>
      <c r="E17" s="128"/>
      <c r="F17" s="7"/>
      <c r="G17" s="7"/>
      <c r="H17" s="1"/>
    </row>
    <row r="18" spans="1:8" x14ac:dyDescent="0.4">
      <c r="A18" s="1"/>
      <c r="B18" s="1"/>
      <c r="C18" s="8" t="s">
        <v>18</v>
      </c>
      <c r="D18" s="126" t="s">
        <v>19</v>
      </c>
      <c r="E18" s="126"/>
      <c r="F18" s="7"/>
      <c r="G18" s="1"/>
      <c r="H18" s="1"/>
    </row>
    <row r="19" spans="1:8" x14ac:dyDescent="0.4">
      <c r="A19" s="1"/>
      <c r="B19" s="1"/>
      <c r="C19" s="1"/>
      <c r="D19" s="126"/>
      <c r="E19" s="126"/>
      <c r="F19" s="1"/>
      <c r="G19" s="1"/>
      <c r="H19" s="1"/>
    </row>
    <row r="20" spans="1:8" x14ac:dyDescent="0.4">
      <c r="A20" s="1"/>
      <c r="B20" s="1"/>
      <c r="C20" s="1"/>
      <c r="D20" s="126"/>
      <c r="E20" s="126"/>
      <c r="F20" s="1"/>
      <c r="G20" s="1"/>
      <c r="H20" s="1"/>
    </row>
    <row r="21" spans="1:8" x14ac:dyDescent="0.4">
      <c r="A21" s="1"/>
      <c r="B21" s="1"/>
      <c r="C21" s="1"/>
      <c r="D21" s="126"/>
      <c r="E21" s="126"/>
      <c r="F21" s="1"/>
      <c r="G21" s="1"/>
      <c r="H21" s="1"/>
    </row>
    <row r="22" spans="1:8" x14ac:dyDescent="0.4">
      <c r="A22" s="1"/>
      <c r="B22" s="1"/>
      <c r="C22" s="1"/>
      <c r="D22" s="1"/>
      <c r="E22" s="1"/>
      <c r="F22" s="1"/>
      <c r="G22" s="1"/>
      <c r="H22" s="1"/>
    </row>
    <row r="23" spans="1:8" x14ac:dyDescent="0.4">
      <c r="A23" s="1"/>
      <c r="B23" s="1"/>
      <c r="C23" s="1"/>
      <c r="D23" s="1"/>
      <c r="E23" s="1"/>
      <c r="F23" s="1"/>
      <c r="G23" s="1"/>
      <c r="H23" s="1"/>
    </row>
    <row r="24" spans="1:8" x14ac:dyDescent="0.4">
      <c r="A24" s="1"/>
      <c r="B24" s="1"/>
      <c r="C24" s="228"/>
      <c r="D24" s="1"/>
      <c r="E24" s="1"/>
      <c r="F24" s="1"/>
      <c r="G24" s="1"/>
      <c r="H24" s="1"/>
    </row>
    <row r="25" spans="1:8" x14ac:dyDescent="0.4">
      <c r="A25" s="1"/>
      <c r="B25" s="1"/>
      <c r="C25" s="9"/>
      <c r="D25" s="1"/>
      <c r="E25" s="1"/>
      <c r="F25" s="1"/>
      <c r="G25" s="1"/>
      <c r="H25" s="1"/>
    </row>
    <row r="26" spans="1:8" x14ac:dyDescent="0.4">
      <c r="A26" s="1"/>
      <c r="B26" s="1"/>
      <c r="C26" s="228" t="s">
        <v>1146</v>
      </c>
      <c r="D26" s="1"/>
      <c r="E26" s="1"/>
      <c r="F26" s="1"/>
      <c r="G26" s="1"/>
      <c r="H26" s="1"/>
    </row>
    <row r="27" spans="1:8" x14ac:dyDescent="0.4">
      <c r="A27" s="1"/>
      <c r="B27" s="1"/>
      <c r="C27" s="228" t="s">
        <v>21</v>
      </c>
      <c r="D27" s="1"/>
      <c r="E27" s="1"/>
      <c r="F27" s="1"/>
      <c r="G27" s="1"/>
      <c r="H27" s="1"/>
    </row>
    <row r="28" spans="1:8" x14ac:dyDescent="0.4">
      <c r="A28" s="1"/>
      <c r="B28" s="1"/>
      <c r="C28" s="228" t="s">
        <v>22</v>
      </c>
      <c r="D28" s="1"/>
      <c r="E28" s="1"/>
      <c r="F28" s="1"/>
      <c r="G28" s="1"/>
      <c r="H28" s="1"/>
    </row>
    <row r="29" spans="1:8" x14ac:dyDescent="0.4">
      <c r="A29" s="1"/>
      <c r="B29" s="1"/>
      <c r="C29" s="228" t="s">
        <v>23</v>
      </c>
      <c r="D29" s="1"/>
      <c r="E29" s="1"/>
      <c r="F29" s="1"/>
      <c r="G29" s="1"/>
      <c r="H29" s="1"/>
    </row>
    <row r="30" spans="1:8" x14ac:dyDescent="0.4">
      <c r="A30" s="1"/>
      <c r="B30" s="1"/>
      <c r="C30" s="228" t="s">
        <v>24</v>
      </c>
      <c r="D30" s="1"/>
      <c r="E30" s="1"/>
      <c r="F30" s="1"/>
      <c r="G30" s="1"/>
      <c r="H30" s="1"/>
    </row>
    <row r="31" spans="1:8" x14ac:dyDescent="0.4">
      <c r="A31" s="1"/>
      <c r="B31" s="1"/>
      <c r="C31" s="228" t="s">
        <v>25</v>
      </c>
      <c r="D31" s="1"/>
      <c r="E31" s="1"/>
      <c r="F31" s="1"/>
      <c r="G31" s="1"/>
      <c r="H31" s="1"/>
    </row>
    <row r="32" spans="1:8" x14ac:dyDescent="0.4">
      <c r="A32" s="1"/>
      <c r="B32" s="1"/>
      <c r="C32" s="228" t="s">
        <v>26</v>
      </c>
      <c r="D32" s="1"/>
      <c r="E32" s="1"/>
      <c r="F32" s="1"/>
      <c r="G32" s="1"/>
      <c r="H32" s="1"/>
    </row>
    <row r="33" spans="1:8" x14ac:dyDescent="0.4">
      <c r="A33" s="1"/>
      <c r="B33" s="1"/>
      <c r="C33" s="228" t="s">
        <v>27</v>
      </c>
      <c r="D33" s="1"/>
      <c r="E33" s="1"/>
      <c r="F33" s="1"/>
      <c r="G33" s="1"/>
      <c r="H33" s="1"/>
    </row>
    <row r="34" spans="1:8" x14ac:dyDescent="0.4">
      <c r="A34" s="1"/>
      <c r="B34" s="1"/>
      <c r="C34" s="228" t="s">
        <v>28</v>
      </c>
      <c r="D34" s="1"/>
      <c r="E34" s="1"/>
      <c r="F34" s="1"/>
      <c r="G34" s="1"/>
      <c r="H34" s="1"/>
    </row>
    <row r="35" spans="1:8" x14ac:dyDescent="0.4">
      <c r="A35" s="1"/>
      <c r="B35" s="1"/>
      <c r="C35" s="228" t="s">
        <v>29</v>
      </c>
      <c r="D35" s="1"/>
      <c r="E35" s="1"/>
      <c r="F35" s="1"/>
      <c r="G35" s="1"/>
      <c r="H35" s="1"/>
    </row>
    <row r="36" spans="1:8" x14ac:dyDescent="0.4">
      <c r="A36" s="1"/>
      <c r="B36" s="1"/>
      <c r="C36" s="228" t="s">
        <v>30</v>
      </c>
      <c r="D36" s="1"/>
      <c r="E36" s="1"/>
      <c r="F36" s="1"/>
      <c r="G36" s="1"/>
      <c r="H36" s="1"/>
    </row>
    <row r="37" spans="1:8" x14ac:dyDescent="0.4">
      <c r="A37" s="1"/>
      <c r="B37" s="1"/>
      <c r="C37" s="228" t="s">
        <v>31</v>
      </c>
      <c r="D37" s="1"/>
      <c r="E37" s="1"/>
      <c r="F37" s="1"/>
      <c r="G37" s="1"/>
      <c r="H37" s="1"/>
    </row>
    <row r="38" spans="1:8" x14ac:dyDescent="0.4">
      <c r="A38" s="1"/>
      <c r="B38" s="1"/>
      <c r="C38" s="228" t="s">
        <v>32</v>
      </c>
      <c r="D38" s="1"/>
      <c r="E38" s="1"/>
      <c r="F38" s="1"/>
      <c r="G38" s="1"/>
      <c r="H38" s="1"/>
    </row>
    <row r="39" spans="1:8" x14ac:dyDescent="0.4">
      <c r="A39" s="1"/>
      <c r="B39" s="1"/>
      <c r="C39" s="228" t="s">
        <v>33</v>
      </c>
      <c r="D39" s="1"/>
      <c r="E39" s="1"/>
      <c r="F39" s="1"/>
      <c r="G39" s="1"/>
      <c r="H39" s="1"/>
    </row>
    <row r="40" spans="1:8" x14ac:dyDescent="0.4">
      <c r="A40" s="1"/>
      <c r="B40" s="1"/>
      <c r="C40" s="228" t="s">
        <v>34</v>
      </c>
      <c r="D40" s="1"/>
      <c r="E40" s="1"/>
      <c r="F40" s="1"/>
      <c r="G40" s="1"/>
      <c r="H40" s="1"/>
    </row>
    <row r="41" spans="1:8" x14ac:dyDescent="0.4">
      <c r="A41" s="1"/>
      <c r="B41" s="1"/>
      <c r="C41" s="228" t="s">
        <v>35</v>
      </c>
      <c r="D41" s="1"/>
      <c r="E41" s="1"/>
      <c r="F41" s="1"/>
      <c r="G41" s="1"/>
      <c r="H41" s="1"/>
    </row>
    <row r="42" spans="1:8" x14ac:dyDescent="0.4">
      <c r="A42" s="1"/>
      <c r="B42" s="1"/>
      <c r="C42" s="228" t="s">
        <v>36</v>
      </c>
      <c r="D42" s="1"/>
      <c r="E42" s="1"/>
      <c r="F42" s="1"/>
      <c r="G42" s="1"/>
      <c r="H42" s="1"/>
    </row>
    <row r="43" spans="1:8" x14ac:dyDescent="0.4">
      <c r="A43" s="1"/>
      <c r="B43" s="1"/>
      <c r="C43" s="228" t="s">
        <v>37</v>
      </c>
      <c r="D43" s="1"/>
      <c r="E43" s="1"/>
      <c r="F43" s="1"/>
      <c r="G43" s="1"/>
      <c r="H43" s="1"/>
    </row>
    <row r="44" spans="1:8" x14ac:dyDescent="0.4">
      <c r="A44" s="1"/>
      <c r="B44" s="1"/>
      <c r="C44" s="228" t="s">
        <v>38</v>
      </c>
      <c r="D44" s="1"/>
      <c r="E44" s="1"/>
      <c r="F44" s="1"/>
      <c r="G44" s="1"/>
      <c r="H44" s="1"/>
    </row>
    <row r="45" spans="1:8" x14ac:dyDescent="0.4">
      <c r="A45" s="1"/>
      <c r="B45" s="1"/>
      <c r="C45" s="228" t="s">
        <v>39</v>
      </c>
      <c r="D45" s="1"/>
      <c r="E45" s="1"/>
      <c r="F45" s="1"/>
      <c r="G45" s="1"/>
      <c r="H45" s="1"/>
    </row>
    <row r="46" spans="1:8" x14ac:dyDescent="0.4">
      <c r="A46" s="1"/>
      <c r="B46" s="1"/>
      <c r="C46" s="228" t="s">
        <v>40</v>
      </c>
      <c r="D46" s="1"/>
      <c r="E46" s="1"/>
      <c r="F46" s="1"/>
      <c r="G46" s="1"/>
      <c r="H46" s="1"/>
    </row>
    <row r="47" spans="1:8" x14ac:dyDescent="0.4">
      <c r="A47" s="1"/>
      <c r="B47" s="1"/>
      <c r="C47" s="228" t="s">
        <v>41</v>
      </c>
      <c r="D47" s="1"/>
      <c r="E47" s="1"/>
      <c r="F47" s="1"/>
      <c r="G47" s="1"/>
      <c r="H47" s="1"/>
    </row>
    <row r="48" spans="1:8" x14ac:dyDescent="0.4">
      <c r="A48" s="1"/>
      <c r="B48" s="1"/>
      <c r="C48" s="228" t="s">
        <v>42</v>
      </c>
      <c r="D48" s="1"/>
      <c r="E48" s="1"/>
      <c r="F48" s="1"/>
      <c r="G48" s="1"/>
      <c r="H48" s="1"/>
    </row>
    <row r="49" spans="1:8" x14ac:dyDescent="0.4">
      <c r="A49" s="1"/>
      <c r="B49" s="1"/>
      <c r="C49" s="228" t="s">
        <v>43</v>
      </c>
      <c r="D49" s="1"/>
      <c r="E49" s="1"/>
      <c r="F49" s="1"/>
      <c r="G49" s="1"/>
      <c r="H49" s="1"/>
    </row>
    <row r="50" spans="1:8" x14ac:dyDescent="0.4">
      <c r="A50" s="1"/>
      <c r="B50" s="1"/>
      <c r="C50" s="228" t="s">
        <v>44</v>
      </c>
      <c r="D50" s="1"/>
      <c r="E50" s="1"/>
      <c r="F50" s="1"/>
      <c r="G50" s="1"/>
      <c r="H50" s="1"/>
    </row>
    <row r="51" spans="1:8" x14ac:dyDescent="0.4">
      <c r="A51" s="1"/>
      <c r="B51" s="1"/>
      <c r="C51" s="228" t="s">
        <v>45</v>
      </c>
      <c r="D51" s="1"/>
      <c r="E51" s="1"/>
      <c r="F51" s="1"/>
      <c r="G51" s="1"/>
      <c r="H51" s="1"/>
    </row>
    <row r="52" spans="1:8" x14ac:dyDescent="0.4">
      <c r="A52" s="1"/>
      <c r="B52" s="1"/>
      <c r="C52" s="228" t="s">
        <v>46</v>
      </c>
      <c r="D52" s="1"/>
      <c r="E52" s="1"/>
      <c r="F52" s="1"/>
      <c r="G52" s="1"/>
      <c r="H52" s="1"/>
    </row>
    <row r="53" spans="1:8" x14ac:dyDescent="0.4">
      <c r="A53" s="1"/>
      <c r="B53" s="1"/>
      <c r="C53" s="228" t="s">
        <v>47</v>
      </c>
      <c r="D53" s="1"/>
      <c r="E53" s="1"/>
      <c r="F53" s="1"/>
      <c r="G53" s="1"/>
      <c r="H53" s="1"/>
    </row>
    <row r="54" spans="1:8" x14ac:dyDescent="0.4">
      <c r="A54" s="1"/>
      <c r="B54" s="1"/>
      <c r="C54" s="228" t="s">
        <v>48</v>
      </c>
      <c r="D54" s="1"/>
      <c r="E54" s="1"/>
      <c r="F54" s="1"/>
      <c r="G54" s="1"/>
      <c r="H54" s="1"/>
    </row>
    <row r="55" spans="1:8" x14ac:dyDescent="0.4">
      <c r="A55" s="1"/>
      <c r="B55" s="1"/>
      <c r="C55" s="228" t="s">
        <v>49</v>
      </c>
      <c r="D55" s="1"/>
      <c r="E55" s="1"/>
      <c r="F55" s="1"/>
      <c r="G55" s="1"/>
      <c r="H55" s="1"/>
    </row>
    <row r="56" spans="1:8" x14ac:dyDescent="0.4">
      <c r="A56" s="1"/>
      <c r="B56" s="1"/>
      <c r="C56" s="228" t="s">
        <v>50</v>
      </c>
      <c r="D56" s="1"/>
      <c r="E56" s="1"/>
      <c r="F56" s="1"/>
      <c r="G56" s="1"/>
      <c r="H56" s="1"/>
    </row>
    <row r="57" spans="1:8" x14ac:dyDescent="0.4">
      <c r="A57" s="1"/>
      <c r="B57" s="1"/>
      <c r="C57" s="228" t="s">
        <v>51</v>
      </c>
      <c r="D57" s="1"/>
      <c r="E57" s="1"/>
      <c r="F57" s="1"/>
      <c r="G57" s="1"/>
      <c r="H57" s="1"/>
    </row>
    <row r="58" spans="1:8" x14ac:dyDescent="0.4">
      <c r="A58" s="1"/>
      <c r="B58" s="1"/>
      <c r="C58" s="228" t="s">
        <v>52</v>
      </c>
      <c r="D58" s="1"/>
      <c r="E58" s="1"/>
      <c r="F58" s="1"/>
      <c r="G58" s="1"/>
      <c r="H58" s="1"/>
    </row>
    <row r="59" spans="1:8" x14ac:dyDescent="0.4">
      <c r="A59" s="1"/>
      <c r="B59" s="1"/>
      <c r="C59" s="228" t="s">
        <v>53</v>
      </c>
      <c r="D59" s="1"/>
      <c r="E59" s="1"/>
      <c r="F59" s="1"/>
      <c r="G59" s="1"/>
      <c r="H59" s="1"/>
    </row>
    <row r="60" spans="1:8" x14ac:dyDescent="0.4">
      <c r="A60" s="1"/>
      <c r="B60" s="1"/>
      <c r="C60" s="228" t="s">
        <v>54</v>
      </c>
      <c r="D60" s="1"/>
      <c r="E60" s="1"/>
      <c r="F60" s="1"/>
      <c r="G60" s="1"/>
      <c r="H60" s="1"/>
    </row>
    <row r="61" spans="1:8" x14ac:dyDescent="0.4">
      <c r="A61" s="1"/>
      <c r="B61" s="1"/>
      <c r="C61" s="228" t="s">
        <v>55</v>
      </c>
      <c r="D61" s="1"/>
      <c r="E61" s="1"/>
      <c r="F61" s="1"/>
      <c r="G61" s="1"/>
      <c r="H61" s="1"/>
    </row>
    <row r="62" spans="1:8" x14ac:dyDescent="0.4">
      <c r="A62" s="1"/>
      <c r="B62" s="1"/>
      <c r="C62" s="228" t="s">
        <v>56</v>
      </c>
      <c r="D62" s="1"/>
      <c r="E62" s="1"/>
      <c r="F62" s="1"/>
      <c r="G62" s="1"/>
      <c r="H62" s="1"/>
    </row>
    <row r="63" spans="1:8" x14ac:dyDescent="0.4">
      <c r="A63" s="1"/>
      <c r="B63" s="1"/>
      <c r="C63" s="228" t="s">
        <v>57</v>
      </c>
      <c r="D63" s="1"/>
      <c r="E63" s="1"/>
      <c r="F63" s="1"/>
      <c r="G63" s="1"/>
      <c r="H63" s="1"/>
    </row>
    <row r="64" spans="1:8" x14ac:dyDescent="0.4">
      <c r="A64" s="1"/>
      <c r="B64" s="1"/>
      <c r="C64" s="228" t="s">
        <v>58</v>
      </c>
      <c r="D64" s="1"/>
      <c r="E64" s="1"/>
      <c r="F64" s="1"/>
      <c r="G64" s="1"/>
      <c r="H64" s="1"/>
    </row>
    <row r="65" spans="1:8" x14ac:dyDescent="0.4">
      <c r="A65" s="1"/>
      <c r="B65" s="1"/>
      <c r="C65" s="228" t="s">
        <v>59</v>
      </c>
      <c r="D65" s="1"/>
      <c r="E65" s="1"/>
      <c r="F65" s="1"/>
      <c r="G65" s="1"/>
      <c r="H65" s="1"/>
    </row>
    <row r="66" spans="1:8" x14ac:dyDescent="0.4">
      <c r="A66" s="1"/>
      <c r="B66" s="1"/>
      <c r="C66" s="228" t="s">
        <v>60</v>
      </c>
      <c r="D66" s="1"/>
      <c r="E66" s="1"/>
      <c r="F66" s="1"/>
      <c r="G66" s="1"/>
      <c r="H66" s="1"/>
    </row>
    <row r="67" spans="1:8" x14ac:dyDescent="0.4">
      <c r="A67" s="1"/>
      <c r="B67" s="1"/>
      <c r="C67" s="228" t="s">
        <v>61</v>
      </c>
      <c r="D67" s="1"/>
      <c r="E67" s="1"/>
      <c r="F67" s="1"/>
      <c r="G67" s="1"/>
      <c r="H67" s="1"/>
    </row>
    <row r="68" spans="1:8" x14ac:dyDescent="0.4">
      <c r="A68" s="1"/>
      <c r="B68" s="1"/>
      <c r="C68" s="228" t="s">
        <v>62</v>
      </c>
      <c r="D68" s="1"/>
      <c r="E68" s="1"/>
      <c r="F68" s="1"/>
      <c r="G68" s="1"/>
      <c r="H68" s="1"/>
    </row>
    <row r="69" spans="1:8" x14ac:dyDescent="0.4">
      <c r="A69" s="1"/>
      <c r="B69" s="1"/>
      <c r="C69" s="228" t="s">
        <v>63</v>
      </c>
      <c r="D69" s="1"/>
      <c r="E69" s="1"/>
      <c r="F69" s="1"/>
      <c r="G69" s="1"/>
      <c r="H69" s="1"/>
    </row>
    <row r="70" spans="1:8" x14ac:dyDescent="0.4">
      <c r="A70" s="1"/>
      <c r="B70" s="1"/>
      <c r="C70" s="228" t="s">
        <v>64</v>
      </c>
      <c r="D70" s="1"/>
      <c r="E70" s="1"/>
      <c r="F70" s="1"/>
      <c r="G70" s="1"/>
      <c r="H70" s="1"/>
    </row>
    <row r="71" spans="1:8" x14ac:dyDescent="0.4">
      <c r="A71" s="1"/>
      <c r="B71" s="1"/>
      <c r="C71" s="228" t="s">
        <v>65</v>
      </c>
      <c r="D71" s="1"/>
      <c r="E71" s="1"/>
      <c r="F71" s="1"/>
      <c r="G71" s="1"/>
      <c r="H71" s="1"/>
    </row>
    <row r="72" spans="1:8" x14ac:dyDescent="0.4">
      <c r="A72" s="1"/>
      <c r="B72" s="1"/>
      <c r="C72" s="228" t="s">
        <v>66</v>
      </c>
      <c r="D72" s="1"/>
      <c r="E72" s="1"/>
      <c r="F72" s="1"/>
      <c r="G72" s="1"/>
      <c r="H72" s="1"/>
    </row>
    <row r="73" spans="1:8" x14ac:dyDescent="0.4">
      <c r="A73" s="1"/>
      <c r="B73" s="1"/>
      <c r="C73" s="228" t="s">
        <v>67</v>
      </c>
      <c r="D73" s="1"/>
      <c r="E73" s="1"/>
      <c r="F73" s="1"/>
      <c r="G73" s="1"/>
      <c r="H73" s="1"/>
    </row>
    <row r="74" spans="1:8" x14ac:dyDescent="0.4">
      <c r="A74" s="1"/>
      <c r="B74" s="1"/>
      <c r="C74" s="228" t="s">
        <v>68</v>
      </c>
      <c r="D74" s="1"/>
      <c r="E74" s="1"/>
      <c r="F74" s="1"/>
      <c r="G74" s="1"/>
      <c r="H74" s="1"/>
    </row>
    <row r="75" spans="1:8" x14ac:dyDescent="0.4">
      <c r="A75" s="1"/>
      <c r="B75" s="1"/>
      <c r="C75" s="228" t="s">
        <v>69</v>
      </c>
      <c r="D75" s="1"/>
      <c r="E75" s="1"/>
      <c r="F75" s="1"/>
      <c r="G75" s="1"/>
      <c r="H75" s="1"/>
    </row>
    <row r="76" spans="1:8" x14ac:dyDescent="0.4">
      <c r="A76" s="1"/>
      <c r="B76" s="1"/>
      <c r="C76" s="228" t="s">
        <v>70</v>
      </c>
      <c r="D76" s="1"/>
      <c r="E76" s="1"/>
      <c r="F76" s="1"/>
      <c r="G76" s="1"/>
      <c r="H76" s="1"/>
    </row>
    <row r="77" spans="1:8" x14ac:dyDescent="0.4">
      <c r="A77" s="1"/>
      <c r="B77" s="1"/>
      <c r="C77" s="228" t="s">
        <v>71</v>
      </c>
      <c r="D77" s="1"/>
      <c r="E77" s="1"/>
      <c r="F77" s="1"/>
      <c r="G77" s="1"/>
      <c r="H77" s="1"/>
    </row>
    <row r="78" spans="1:8" x14ac:dyDescent="0.4">
      <c r="A78" s="1"/>
      <c r="B78" s="1"/>
      <c r="C78" s="228" t="s">
        <v>72</v>
      </c>
      <c r="D78" s="1"/>
      <c r="E78" s="1"/>
      <c r="F78" s="1"/>
      <c r="G78" s="1"/>
      <c r="H78" s="1"/>
    </row>
    <row r="79" spans="1:8" x14ac:dyDescent="0.4">
      <c r="A79" s="1"/>
      <c r="B79" s="1"/>
      <c r="C79" s="228" t="s">
        <v>73</v>
      </c>
      <c r="D79" s="1"/>
      <c r="E79" s="1"/>
      <c r="F79" s="1"/>
      <c r="G79" s="1"/>
      <c r="H79" s="1"/>
    </row>
    <row r="80" spans="1:8" x14ac:dyDescent="0.4">
      <c r="A80" s="1"/>
      <c r="B80" s="1"/>
      <c r="C80" s="228" t="s">
        <v>74</v>
      </c>
      <c r="D80" s="1"/>
      <c r="E80" s="1"/>
      <c r="F80" s="1"/>
      <c r="G80" s="1"/>
      <c r="H80" s="1"/>
    </row>
    <row r="81" spans="1:8" x14ac:dyDescent="0.4">
      <c r="A81" s="1"/>
      <c r="B81" s="1"/>
      <c r="C81" s="228" t="s">
        <v>75</v>
      </c>
      <c r="D81" s="1"/>
      <c r="E81" s="1"/>
      <c r="F81" s="1"/>
      <c r="G81" s="1"/>
      <c r="H81" s="1"/>
    </row>
    <row r="82" spans="1:8" x14ac:dyDescent="0.4">
      <c r="A82" s="1"/>
      <c r="B82" s="1"/>
      <c r="C82" s="228" t="s">
        <v>76</v>
      </c>
      <c r="D82" s="1"/>
      <c r="E82" s="1"/>
      <c r="F82" s="1"/>
      <c r="G82" s="1"/>
      <c r="H82" s="1"/>
    </row>
    <row r="83" spans="1:8" x14ac:dyDescent="0.4">
      <c r="A83" s="1"/>
      <c r="B83" s="1"/>
      <c r="C83" s="228" t="s">
        <v>77</v>
      </c>
      <c r="D83" s="1"/>
      <c r="E83" s="1"/>
      <c r="F83" s="1"/>
      <c r="G83" s="1"/>
      <c r="H83" s="1"/>
    </row>
    <row r="84" spans="1:8" x14ac:dyDescent="0.4">
      <c r="A84" s="1"/>
      <c r="B84" s="1"/>
      <c r="C84" s="228" t="s">
        <v>78</v>
      </c>
      <c r="D84" s="1"/>
      <c r="E84" s="1"/>
      <c r="F84" s="1"/>
      <c r="G84" s="1"/>
      <c r="H84" s="1"/>
    </row>
    <row r="85" spans="1:8" x14ac:dyDescent="0.4">
      <c r="A85" s="1"/>
      <c r="B85" s="1"/>
      <c r="C85" s="228" t="s">
        <v>79</v>
      </c>
      <c r="D85" s="1"/>
      <c r="E85" s="1"/>
      <c r="F85" s="1"/>
      <c r="G85" s="1"/>
      <c r="H85" s="1"/>
    </row>
    <row r="86" spans="1:8" x14ac:dyDescent="0.4">
      <c r="A86" s="1"/>
      <c r="B86" s="1"/>
      <c r="C86" s="228" t="s">
        <v>80</v>
      </c>
      <c r="D86" s="1"/>
      <c r="E86" s="1"/>
      <c r="F86" s="1"/>
      <c r="G86" s="1"/>
      <c r="H86" s="1"/>
    </row>
    <row r="87" spans="1:8" x14ac:dyDescent="0.4">
      <c r="A87" s="1"/>
      <c r="B87" s="1"/>
      <c r="C87" s="228" t="s">
        <v>81</v>
      </c>
      <c r="D87" s="1"/>
      <c r="E87" s="1"/>
      <c r="F87" s="1"/>
      <c r="G87" s="1"/>
      <c r="H87" s="1"/>
    </row>
    <row r="88" spans="1:8" x14ac:dyDescent="0.4">
      <c r="A88" s="1"/>
      <c r="B88" s="1"/>
      <c r="C88" s="228" t="s">
        <v>82</v>
      </c>
      <c r="D88" s="1"/>
      <c r="E88" s="1"/>
      <c r="F88" s="1"/>
      <c r="G88" s="1"/>
      <c r="H88" s="1"/>
    </row>
    <row r="89" spans="1:8" x14ac:dyDescent="0.4">
      <c r="A89" s="1"/>
      <c r="B89" s="1"/>
      <c r="C89" s="228" t="s">
        <v>83</v>
      </c>
      <c r="D89" s="1"/>
      <c r="E89" s="1"/>
      <c r="F89" s="1"/>
      <c r="G89" s="1"/>
      <c r="H89" s="1"/>
    </row>
    <row r="90" spans="1:8" x14ac:dyDescent="0.4">
      <c r="A90" s="1"/>
      <c r="B90" s="1"/>
      <c r="C90" s="228" t="s">
        <v>84</v>
      </c>
      <c r="D90" s="1"/>
      <c r="E90" s="1"/>
      <c r="F90" s="1"/>
      <c r="G90" s="1"/>
      <c r="H90" s="1"/>
    </row>
    <row r="91" spans="1:8" x14ac:dyDescent="0.4">
      <c r="A91" s="1"/>
      <c r="B91" s="1"/>
      <c r="C91" s="228" t="s">
        <v>85</v>
      </c>
      <c r="D91" s="1"/>
      <c r="E91" s="1"/>
      <c r="F91" s="1"/>
      <c r="G91" s="1"/>
      <c r="H91" s="1"/>
    </row>
    <row r="92" spans="1:8" x14ac:dyDescent="0.4">
      <c r="A92" s="1"/>
      <c r="B92" s="1"/>
      <c r="C92" s="228" t="s">
        <v>86</v>
      </c>
      <c r="D92" s="1"/>
      <c r="E92" s="1"/>
      <c r="F92" s="1"/>
      <c r="G92" s="1"/>
      <c r="H92" s="1"/>
    </row>
    <row r="93" spans="1:8" x14ac:dyDescent="0.4">
      <c r="A93" s="1"/>
      <c r="B93" s="1"/>
      <c r="C93" s="228" t="s">
        <v>87</v>
      </c>
      <c r="D93" s="1"/>
      <c r="E93" s="1"/>
      <c r="F93" s="1"/>
      <c r="G93" s="1"/>
      <c r="H93" s="1"/>
    </row>
    <row r="94" spans="1:8" x14ac:dyDescent="0.4">
      <c r="A94" s="1"/>
      <c r="B94" s="1"/>
      <c r="C94" s="228" t="s">
        <v>88</v>
      </c>
      <c r="D94" s="1"/>
      <c r="E94" s="1"/>
      <c r="F94" s="1"/>
      <c r="G94" s="1"/>
      <c r="H94" s="1"/>
    </row>
    <row r="95" spans="1:8" x14ac:dyDescent="0.4">
      <c r="A95" s="1"/>
      <c r="B95" s="1"/>
      <c r="C95" s="228" t="s">
        <v>89</v>
      </c>
      <c r="D95" s="1"/>
      <c r="E95" s="1"/>
      <c r="F95" s="1"/>
      <c r="G95" s="1"/>
      <c r="H95" s="1"/>
    </row>
    <row r="96" spans="1:8" x14ac:dyDescent="0.4">
      <c r="A96" s="1"/>
      <c r="B96" s="1"/>
      <c r="C96" s="228" t="s">
        <v>90</v>
      </c>
      <c r="D96" s="1"/>
      <c r="E96" s="1"/>
      <c r="F96" s="1"/>
      <c r="G96" s="1"/>
      <c r="H96" s="1"/>
    </row>
    <row r="97" spans="1:8" x14ac:dyDescent="0.4">
      <c r="A97" s="1"/>
      <c r="B97" s="1"/>
      <c r="C97" s="228" t="s">
        <v>91</v>
      </c>
      <c r="D97" s="1"/>
      <c r="E97" s="1"/>
      <c r="F97" s="1"/>
      <c r="G97" s="1"/>
      <c r="H97" s="1"/>
    </row>
    <row r="98" spans="1:8" x14ac:dyDescent="0.4">
      <c r="A98" s="1"/>
      <c r="B98" s="1"/>
      <c r="C98" s="228" t="s">
        <v>92</v>
      </c>
      <c r="D98" s="1"/>
      <c r="E98" s="1"/>
      <c r="F98" s="1"/>
      <c r="G98" s="1"/>
      <c r="H98" s="1"/>
    </row>
    <row r="99" spans="1:8" x14ac:dyDescent="0.4">
      <c r="A99" s="1"/>
      <c r="B99" s="1"/>
      <c r="C99" s="228" t="s">
        <v>93</v>
      </c>
      <c r="D99" s="1"/>
      <c r="E99" s="1"/>
      <c r="F99" s="1"/>
      <c r="G99" s="1"/>
      <c r="H99" s="1"/>
    </row>
    <row r="100" spans="1:8" x14ac:dyDescent="0.4">
      <c r="A100" s="1"/>
      <c r="B100" s="1"/>
      <c r="C100" s="228" t="s">
        <v>94</v>
      </c>
      <c r="D100" s="1"/>
      <c r="E100" s="1"/>
      <c r="F100" s="1"/>
      <c r="G100" s="1"/>
      <c r="H100" s="1"/>
    </row>
    <row r="101" spans="1:8" x14ac:dyDescent="0.4">
      <c r="A101" s="1"/>
      <c r="B101" s="1"/>
      <c r="C101" s="228" t="s">
        <v>95</v>
      </c>
      <c r="D101" s="1"/>
      <c r="E101" s="1"/>
      <c r="F101" s="1"/>
      <c r="G101" s="1"/>
      <c r="H101" s="1"/>
    </row>
    <row r="102" spans="1:8" x14ac:dyDescent="0.4">
      <c r="A102" s="1"/>
      <c r="B102" s="1"/>
      <c r="C102" s="228" t="s">
        <v>96</v>
      </c>
      <c r="D102" s="1"/>
      <c r="E102" s="1"/>
      <c r="F102" s="1"/>
      <c r="G102" s="1"/>
      <c r="H102" s="1"/>
    </row>
    <row r="103" spans="1:8" x14ac:dyDescent="0.4">
      <c r="A103" s="1"/>
      <c r="B103" s="1"/>
      <c r="C103" s="228" t="s">
        <v>97</v>
      </c>
      <c r="D103" s="1"/>
      <c r="E103" s="1"/>
      <c r="F103" s="1"/>
      <c r="G103" s="1"/>
      <c r="H103" s="1"/>
    </row>
    <row r="104" spans="1:8" x14ac:dyDescent="0.4">
      <c r="A104" s="1"/>
      <c r="B104" s="1"/>
      <c r="C104" s="228" t="s">
        <v>98</v>
      </c>
      <c r="D104" s="1"/>
      <c r="E104" s="1"/>
      <c r="F104" s="1"/>
      <c r="G104" s="1"/>
      <c r="H104" s="1"/>
    </row>
    <row r="105" spans="1:8" x14ac:dyDescent="0.4">
      <c r="A105" s="1"/>
      <c r="B105" s="1"/>
      <c r="C105" s="228" t="s">
        <v>99</v>
      </c>
      <c r="D105" s="1"/>
      <c r="E105" s="1"/>
      <c r="F105" s="1"/>
      <c r="G105" s="1"/>
      <c r="H105" s="1"/>
    </row>
    <row r="106" spans="1:8" x14ac:dyDescent="0.4">
      <c r="A106" s="1"/>
      <c r="B106" s="1"/>
      <c r="C106" s="228" t="s">
        <v>100</v>
      </c>
      <c r="D106" s="1"/>
      <c r="E106" s="1"/>
      <c r="F106" s="1"/>
      <c r="G106" s="1"/>
      <c r="H106" s="1"/>
    </row>
    <row r="107" spans="1:8" x14ac:dyDescent="0.4">
      <c r="A107" s="1"/>
      <c r="B107" s="1"/>
      <c r="C107" s="228" t="s">
        <v>101</v>
      </c>
      <c r="D107" s="1"/>
      <c r="E107" s="1"/>
      <c r="F107" s="1"/>
      <c r="G107" s="1"/>
      <c r="H107" s="1"/>
    </row>
    <row r="108" spans="1:8" x14ac:dyDescent="0.4">
      <c r="A108" s="1"/>
      <c r="B108" s="1"/>
      <c r="C108" s="228" t="s">
        <v>102</v>
      </c>
      <c r="D108" s="1"/>
      <c r="E108" s="1"/>
      <c r="F108" s="1"/>
      <c r="G108" s="1"/>
      <c r="H108" s="1"/>
    </row>
    <row r="109" spans="1:8" x14ac:dyDescent="0.4">
      <c r="A109" s="1"/>
      <c r="B109" s="1"/>
      <c r="C109" s="228" t="s">
        <v>103</v>
      </c>
      <c r="D109" s="1"/>
      <c r="E109" s="1"/>
      <c r="F109" s="1"/>
      <c r="G109" s="1"/>
      <c r="H109" s="1"/>
    </row>
    <row r="110" spans="1:8" x14ac:dyDescent="0.4">
      <c r="A110" s="1"/>
      <c r="B110" s="1"/>
      <c r="C110" s="228" t="s">
        <v>104</v>
      </c>
      <c r="D110" s="1"/>
      <c r="E110" s="1"/>
      <c r="F110" s="1"/>
      <c r="G110" s="1"/>
      <c r="H110" s="1"/>
    </row>
    <row r="111" spans="1:8" x14ac:dyDescent="0.4">
      <c r="A111" s="1"/>
      <c r="B111" s="1"/>
      <c r="C111" s="228" t="s">
        <v>105</v>
      </c>
      <c r="D111" s="1"/>
      <c r="E111" s="1"/>
      <c r="F111" s="1"/>
      <c r="G111" s="1"/>
      <c r="H111" s="1"/>
    </row>
    <row r="112" spans="1:8" x14ac:dyDescent="0.4">
      <c r="A112" s="1"/>
      <c r="B112" s="1"/>
      <c r="C112" s="228" t="s">
        <v>106</v>
      </c>
      <c r="D112" s="1"/>
      <c r="E112" s="1"/>
      <c r="F112" s="1"/>
      <c r="G112" s="1"/>
      <c r="H112" s="1"/>
    </row>
    <row r="113" spans="1:8" x14ac:dyDescent="0.4">
      <c r="A113" s="1"/>
      <c r="B113" s="1"/>
      <c r="C113" s="228" t="s">
        <v>107</v>
      </c>
      <c r="D113" s="1"/>
      <c r="E113" s="1"/>
      <c r="F113" s="1"/>
      <c r="G113" s="1"/>
      <c r="H113" s="1"/>
    </row>
    <row r="114" spans="1:8" x14ac:dyDescent="0.4">
      <c r="A114" s="1"/>
      <c r="B114" s="1"/>
      <c r="C114" s="228" t="s">
        <v>108</v>
      </c>
      <c r="D114" s="1"/>
      <c r="E114" s="1"/>
      <c r="F114" s="1"/>
      <c r="G114" s="1"/>
      <c r="H114" s="1"/>
    </row>
    <row r="115" spans="1:8" x14ac:dyDescent="0.4">
      <c r="A115" s="1"/>
      <c r="B115" s="1"/>
      <c r="C115" s="228" t="s">
        <v>109</v>
      </c>
      <c r="D115" s="1"/>
      <c r="E115" s="1"/>
      <c r="F115" s="1"/>
      <c r="G115" s="1"/>
      <c r="H115" s="1"/>
    </row>
    <row r="116" spans="1:8" x14ac:dyDescent="0.4">
      <c r="A116" s="1"/>
      <c r="B116" s="1"/>
      <c r="C116" s="228" t="s">
        <v>110</v>
      </c>
      <c r="D116" s="1"/>
      <c r="E116" s="1"/>
      <c r="F116" s="1"/>
      <c r="G116" s="1"/>
      <c r="H116" s="1"/>
    </row>
    <row r="117" spans="1:8" x14ac:dyDescent="0.4">
      <c r="A117" s="1"/>
      <c r="B117" s="1"/>
      <c r="C117" s="228" t="s">
        <v>111</v>
      </c>
      <c r="D117" s="1"/>
      <c r="E117" s="1"/>
      <c r="F117" s="1"/>
      <c r="G117" s="1"/>
      <c r="H117" s="1"/>
    </row>
    <row r="118" spans="1:8" x14ac:dyDescent="0.4">
      <c r="A118" s="1"/>
      <c r="B118" s="1"/>
      <c r="C118" s="228" t="s">
        <v>112</v>
      </c>
      <c r="D118" s="1"/>
      <c r="E118" s="1"/>
      <c r="F118" s="1"/>
      <c r="G118" s="1"/>
      <c r="H118" s="1"/>
    </row>
    <row r="119" spans="1:8" x14ac:dyDescent="0.4">
      <c r="A119" s="1"/>
      <c r="B119" s="1"/>
      <c r="C119" s="228" t="s">
        <v>113</v>
      </c>
      <c r="D119" s="1"/>
      <c r="E119" s="1"/>
      <c r="F119" s="1"/>
      <c r="G119" s="1"/>
      <c r="H119" s="1"/>
    </row>
    <row r="120" spans="1:8" x14ac:dyDescent="0.4">
      <c r="A120" s="1"/>
      <c r="B120" s="1"/>
      <c r="C120" s="228" t="s">
        <v>114</v>
      </c>
      <c r="D120" s="1"/>
      <c r="E120" s="1"/>
      <c r="F120" s="1"/>
      <c r="G120" s="1"/>
      <c r="H120" s="1"/>
    </row>
    <row r="121" spans="1:8" x14ac:dyDescent="0.4">
      <c r="A121" s="1"/>
      <c r="B121" s="1"/>
      <c r="C121" s="228" t="s">
        <v>115</v>
      </c>
      <c r="D121" s="1"/>
      <c r="E121" s="1"/>
      <c r="F121" s="1"/>
      <c r="G121" s="1"/>
      <c r="H121" s="1"/>
    </row>
    <row r="122" spans="1:8" x14ac:dyDescent="0.4">
      <c r="A122" s="1"/>
      <c r="B122" s="1"/>
      <c r="C122" s="228" t="s">
        <v>116</v>
      </c>
      <c r="D122" s="1"/>
      <c r="E122" s="1"/>
      <c r="F122" s="1"/>
      <c r="G122" s="1"/>
      <c r="H122" s="1"/>
    </row>
    <row r="123" spans="1:8" x14ac:dyDescent="0.4">
      <c r="A123" s="1"/>
      <c r="B123" s="1"/>
      <c r="C123" s="228" t="s">
        <v>117</v>
      </c>
      <c r="D123" s="1"/>
      <c r="E123" s="1"/>
      <c r="F123" s="1"/>
      <c r="G123" s="1"/>
      <c r="H123" s="1"/>
    </row>
    <row r="124" spans="1:8" x14ac:dyDescent="0.4">
      <c r="A124" s="1"/>
      <c r="B124" s="1"/>
      <c r="C124" s="228" t="s">
        <v>118</v>
      </c>
      <c r="D124" s="1"/>
      <c r="E124" s="1"/>
      <c r="F124" s="1"/>
      <c r="G124" s="1"/>
      <c r="H124" s="1"/>
    </row>
    <row r="125" spans="1:8" x14ac:dyDescent="0.4">
      <c r="A125" s="1"/>
      <c r="B125" s="1"/>
      <c r="C125" s="228" t="s">
        <v>119</v>
      </c>
      <c r="D125" s="1"/>
      <c r="E125" s="1"/>
      <c r="F125" s="1"/>
      <c r="G125" s="1"/>
      <c r="H125" s="1"/>
    </row>
    <row r="126" spans="1:8" x14ac:dyDescent="0.4">
      <c r="A126" s="1"/>
      <c r="B126" s="1"/>
      <c r="C126" s="228" t="s">
        <v>120</v>
      </c>
      <c r="D126" s="1"/>
      <c r="E126" s="1"/>
      <c r="F126" s="1"/>
      <c r="G126" s="1"/>
      <c r="H126" s="1"/>
    </row>
    <row r="127" spans="1:8" x14ac:dyDescent="0.4">
      <c r="A127" s="1"/>
      <c r="B127" s="1"/>
      <c r="C127" s="228" t="s">
        <v>121</v>
      </c>
      <c r="D127" s="1"/>
      <c r="E127" s="1"/>
      <c r="F127" s="1"/>
      <c r="G127" s="1"/>
      <c r="H127" s="1"/>
    </row>
    <row r="128" spans="1:8" x14ac:dyDescent="0.4">
      <c r="A128" s="1"/>
      <c r="B128" s="1"/>
      <c r="C128" s="228" t="s">
        <v>122</v>
      </c>
      <c r="D128" s="1"/>
      <c r="E128" s="1"/>
      <c r="F128" s="1"/>
      <c r="G128" s="1"/>
      <c r="H128" s="1"/>
    </row>
    <row r="129" spans="1:8" x14ac:dyDescent="0.4">
      <c r="A129" s="1"/>
      <c r="B129" s="1"/>
      <c r="C129" s="228" t="s">
        <v>123</v>
      </c>
      <c r="D129" s="1"/>
      <c r="E129" s="1"/>
      <c r="F129" s="1"/>
      <c r="G129" s="1"/>
      <c r="H129" s="1"/>
    </row>
    <row r="130" spans="1:8" x14ac:dyDescent="0.4">
      <c r="A130" s="1"/>
      <c r="B130" s="1"/>
      <c r="C130" s="228" t="s">
        <v>124</v>
      </c>
      <c r="D130" s="1"/>
      <c r="E130" s="1"/>
      <c r="F130" s="1"/>
      <c r="G130" s="1"/>
      <c r="H130" s="1"/>
    </row>
    <row r="131" spans="1:8" x14ac:dyDescent="0.4">
      <c r="A131" s="1"/>
      <c r="B131" s="1"/>
      <c r="C131" s="228" t="s">
        <v>125</v>
      </c>
      <c r="D131" s="1"/>
      <c r="E131" s="1"/>
      <c r="F131" s="1"/>
      <c r="G131" s="1"/>
      <c r="H131" s="1"/>
    </row>
    <row r="132" spans="1:8" x14ac:dyDescent="0.4">
      <c r="A132" s="1"/>
      <c r="B132" s="1"/>
      <c r="C132" s="228" t="s">
        <v>126</v>
      </c>
      <c r="D132" s="1"/>
      <c r="E132" s="1"/>
      <c r="F132" s="1"/>
      <c r="G132" s="1"/>
      <c r="H132" s="1"/>
    </row>
    <row r="133" spans="1:8" x14ac:dyDescent="0.4">
      <c r="A133" s="1"/>
      <c r="B133" s="1"/>
      <c r="C133" s="228" t="s">
        <v>127</v>
      </c>
      <c r="D133" s="1"/>
      <c r="E133" s="1"/>
      <c r="F133" s="1"/>
      <c r="G133" s="1"/>
      <c r="H133" s="1"/>
    </row>
    <row r="134" spans="1:8" x14ac:dyDescent="0.4">
      <c r="A134" s="1"/>
      <c r="B134" s="1"/>
      <c r="C134" s="228" t="s">
        <v>128</v>
      </c>
      <c r="D134" s="1"/>
      <c r="E134" s="1"/>
      <c r="F134" s="1"/>
      <c r="G134" s="1"/>
      <c r="H134" s="1"/>
    </row>
    <row r="135" spans="1:8" x14ac:dyDescent="0.4">
      <c r="A135" s="1"/>
      <c r="B135" s="1"/>
      <c r="C135" s="228" t="s">
        <v>129</v>
      </c>
      <c r="D135" s="1"/>
      <c r="E135" s="1"/>
      <c r="F135" s="1"/>
      <c r="G135" s="1"/>
      <c r="H135" s="1"/>
    </row>
    <row r="136" spans="1:8" x14ac:dyDescent="0.4">
      <c r="A136" s="1"/>
      <c r="B136" s="1"/>
      <c r="C136" s="228" t="s">
        <v>130</v>
      </c>
      <c r="D136" s="1"/>
      <c r="E136" s="1"/>
      <c r="F136" s="1"/>
      <c r="G136" s="1"/>
      <c r="H136" s="1"/>
    </row>
    <row r="137" spans="1:8" x14ac:dyDescent="0.4">
      <c r="A137" s="1"/>
      <c r="B137" s="1"/>
      <c r="C137" s="228" t="s">
        <v>131</v>
      </c>
      <c r="D137" s="1"/>
      <c r="E137" s="1"/>
      <c r="F137" s="1"/>
      <c r="G137" s="1"/>
      <c r="H137" s="1"/>
    </row>
    <row r="138" spans="1:8" x14ac:dyDescent="0.4">
      <c r="A138" s="1"/>
      <c r="B138" s="1"/>
      <c r="C138" s="228" t="s">
        <v>132</v>
      </c>
      <c r="D138" s="1"/>
      <c r="E138" s="1"/>
      <c r="F138" s="1"/>
      <c r="G138" s="1"/>
      <c r="H138" s="1"/>
    </row>
    <row r="139" spans="1:8" x14ac:dyDescent="0.4">
      <c r="A139" s="1"/>
      <c r="B139" s="1"/>
      <c r="C139" s="228" t="s">
        <v>133</v>
      </c>
      <c r="D139" s="1"/>
      <c r="E139" s="1"/>
      <c r="F139" s="1"/>
      <c r="G139" s="1"/>
      <c r="H139" s="1"/>
    </row>
    <row r="140" spans="1:8" x14ac:dyDescent="0.4">
      <c r="A140" s="1"/>
      <c r="B140" s="1"/>
      <c r="C140" s="228" t="s">
        <v>134</v>
      </c>
      <c r="D140" s="1"/>
      <c r="E140" s="1"/>
      <c r="F140" s="1"/>
      <c r="G140" s="1"/>
      <c r="H140" s="1"/>
    </row>
    <row r="141" spans="1:8" x14ac:dyDescent="0.4">
      <c r="A141" s="1"/>
      <c r="B141" s="1"/>
      <c r="C141" s="228" t="s">
        <v>135</v>
      </c>
      <c r="D141" s="1"/>
      <c r="E141" s="1"/>
      <c r="F141" s="1"/>
      <c r="G141" s="1"/>
      <c r="H141" s="1"/>
    </row>
    <row r="142" spans="1:8" x14ac:dyDescent="0.4">
      <c r="A142" s="1"/>
      <c r="B142" s="1"/>
      <c r="C142" s="228" t="s">
        <v>136</v>
      </c>
      <c r="D142" s="1"/>
      <c r="E142" s="1"/>
      <c r="F142" s="1"/>
      <c r="G142" s="1"/>
      <c r="H142" s="1"/>
    </row>
    <row r="143" spans="1:8" x14ac:dyDescent="0.4">
      <c r="A143" s="1"/>
      <c r="B143" s="1"/>
      <c r="C143" s="228" t="s">
        <v>137</v>
      </c>
      <c r="D143" s="1"/>
      <c r="E143" s="1"/>
      <c r="F143" s="1"/>
      <c r="G143" s="1"/>
      <c r="H143" s="1"/>
    </row>
    <row r="144" spans="1:8" x14ac:dyDescent="0.4">
      <c r="A144" s="1"/>
      <c r="B144" s="1"/>
      <c r="C144" s="228" t="s">
        <v>138</v>
      </c>
      <c r="D144" s="1"/>
      <c r="E144" s="1"/>
      <c r="F144" s="1"/>
      <c r="G144" s="1"/>
      <c r="H144" s="1"/>
    </row>
    <row r="145" spans="1:8" x14ac:dyDescent="0.4">
      <c r="A145" s="1"/>
      <c r="B145" s="1"/>
      <c r="C145" s="228" t="s">
        <v>139</v>
      </c>
      <c r="D145" s="1"/>
      <c r="E145" s="1"/>
      <c r="F145" s="1"/>
      <c r="G145" s="1"/>
      <c r="H145" s="1"/>
    </row>
    <row r="146" spans="1:8" x14ac:dyDescent="0.4">
      <c r="A146" s="1"/>
      <c r="B146" s="1"/>
      <c r="C146" s="228" t="s">
        <v>140</v>
      </c>
      <c r="D146" s="1"/>
      <c r="E146" s="1"/>
      <c r="F146" s="1"/>
      <c r="G146" s="1"/>
      <c r="H146" s="1"/>
    </row>
    <row r="147" spans="1:8" x14ac:dyDescent="0.4">
      <c r="A147" s="1"/>
      <c r="B147" s="1"/>
      <c r="C147" s="228" t="s">
        <v>141</v>
      </c>
      <c r="D147" s="1"/>
      <c r="E147" s="1"/>
      <c r="F147" s="1"/>
      <c r="G147" s="1"/>
      <c r="H147" s="1"/>
    </row>
    <row r="148" spans="1:8" x14ac:dyDescent="0.4">
      <c r="A148" s="1"/>
      <c r="B148" s="1"/>
      <c r="C148" s="228" t="s">
        <v>142</v>
      </c>
      <c r="D148" s="1"/>
      <c r="E148" s="1"/>
      <c r="F148" s="1"/>
      <c r="G148" s="1"/>
      <c r="H148" s="1"/>
    </row>
    <row r="149" spans="1:8" x14ac:dyDescent="0.4">
      <c r="A149" s="1"/>
      <c r="B149" s="1"/>
      <c r="C149" s="228" t="s">
        <v>143</v>
      </c>
      <c r="D149" s="1"/>
      <c r="E149" s="1"/>
      <c r="F149" s="1"/>
      <c r="G149" s="1"/>
      <c r="H149" s="1"/>
    </row>
    <row r="150" spans="1:8" x14ac:dyDescent="0.4">
      <c r="A150" s="1"/>
      <c r="B150" s="1"/>
      <c r="C150" s="228" t="s">
        <v>144</v>
      </c>
      <c r="D150" s="1"/>
      <c r="E150" s="1"/>
      <c r="F150" s="1"/>
      <c r="G150" s="1"/>
      <c r="H150" s="1"/>
    </row>
    <row r="151" spans="1:8" x14ac:dyDescent="0.4">
      <c r="A151" s="1"/>
      <c r="B151" s="1"/>
      <c r="C151" s="228" t="s">
        <v>145</v>
      </c>
      <c r="D151" s="1"/>
      <c r="E151" s="1"/>
      <c r="F151" s="1"/>
      <c r="G151" s="1"/>
      <c r="H151" s="1"/>
    </row>
    <row r="152" spans="1:8" x14ac:dyDescent="0.4">
      <c r="A152" s="1"/>
      <c r="B152" s="1"/>
      <c r="C152" s="228" t="s">
        <v>146</v>
      </c>
      <c r="D152" s="1"/>
      <c r="E152" s="1"/>
      <c r="F152" s="1"/>
      <c r="G152" s="1"/>
      <c r="H152" s="1"/>
    </row>
    <row r="153" spans="1:8" x14ac:dyDescent="0.4">
      <c r="A153" s="1"/>
      <c r="B153" s="1"/>
      <c r="C153" s="228" t="s">
        <v>147</v>
      </c>
      <c r="D153" s="1"/>
      <c r="E153" s="1"/>
      <c r="F153" s="1"/>
      <c r="G153" s="1"/>
      <c r="H153" s="1"/>
    </row>
    <row r="154" spans="1:8" x14ac:dyDescent="0.4">
      <c r="A154" s="1"/>
      <c r="B154" s="1"/>
      <c r="C154" s="228" t="s">
        <v>148</v>
      </c>
      <c r="D154" s="1"/>
      <c r="E154" s="1"/>
      <c r="F154" s="1"/>
      <c r="G154" s="1"/>
      <c r="H154" s="1"/>
    </row>
    <row r="155" spans="1:8" x14ac:dyDescent="0.4">
      <c r="A155" s="1"/>
      <c r="B155" s="1"/>
      <c r="C155" s="228" t="s">
        <v>149</v>
      </c>
      <c r="D155" s="1"/>
      <c r="E155" s="1"/>
      <c r="F155" s="1"/>
      <c r="G155" s="1"/>
      <c r="H155" s="1"/>
    </row>
    <row r="156" spans="1:8" x14ac:dyDescent="0.4">
      <c r="A156" s="1"/>
      <c r="B156" s="1"/>
      <c r="C156" s="228" t="s">
        <v>150</v>
      </c>
      <c r="D156" s="1"/>
      <c r="E156" s="1"/>
      <c r="F156" s="1"/>
      <c r="G156" s="1"/>
      <c r="H156" s="1"/>
    </row>
    <row r="157" spans="1:8" x14ac:dyDescent="0.4">
      <c r="A157" s="1"/>
      <c r="B157" s="1"/>
      <c r="C157" s="228" t="s">
        <v>151</v>
      </c>
      <c r="D157" s="1"/>
      <c r="E157" s="1"/>
      <c r="F157" s="1"/>
      <c r="G157" s="1"/>
      <c r="H157" s="1"/>
    </row>
    <row r="158" spans="1:8" x14ac:dyDescent="0.4">
      <c r="A158" s="1"/>
      <c r="B158" s="1"/>
      <c r="C158" s="228" t="s">
        <v>152</v>
      </c>
      <c r="D158" s="1"/>
      <c r="E158" s="1"/>
      <c r="F158" s="1"/>
      <c r="G158" s="1"/>
      <c r="H158" s="1"/>
    </row>
    <row r="159" spans="1:8" x14ac:dyDescent="0.4">
      <c r="A159" s="1"/>
      <c r="B159" s="1"/>
      <c r="C159" s="228" t="s">
        <v>153</v>
      </c>
      <c r="D159" s="1"/>
      <c r="E159" s="1"/>
      <c r="F159" s="1"/>
      <c r="G159" s="1"/>
      <c r="H159" s="1"/>
    </row>
    <row r="160" spans="1:8" x14ac:dyDescent="0.4">
      <c r="A160" s="1"/>
      <c r="B160" s="1"/>
      <c r="C160" s="228" t="s">
        <v>154</v>
      </c>
      <c r="D160" s="1"/>
      <c r="E160" s="1"/>
      <c r="F160" s="1"/>
      <c r="G160" s="1"/>
      <c r="H160" s="1"/>
    </row>
    <row r="161" spans="1:8" x14ac:dyDescent="0.4">
      <c r="A161" s="1"/>
      <c r="B161" s="1"/>
      <c r="C161" s="228" t="s">
        <v>155</v>
      </c>
      <c r="D161" s="1"/>
      <c r="E161" s="1"/>
      <c r="F161" s="1"/>
      <c r="G161" s="1"/>
      <c r="H161" s="1"/>
    </row>
    <row r="162" spans="1:8" x14ac:dyDescent="0.4">
      <c r="A162" s="1"/>
      <c r="B162" s="1"/>
      <c r="C162" s="228" t="s">
        <v>156</v>
      </c>
      <c r="D162" s="1"/>
      <c r="E162" s="1"/>
      <c r="F162" s="1"/>
      <c r="G162" s="1"/>
      <c r="H162" s="1"/>
    </row>
    <row r="163" spans="1:8" x14ac:dyDescent="0.4">
      <c r="A163" s="1"/>
      <c r="B163" s="1"/>
      <c r="C163" s="228" t="s">
        <v>157</v>
      </c>
      <c r="D163" s="1"/>
      <c r="E163" s="1"/>
      <c r="F163" s="1"/>
      <c r="G163" s="1"/>
      <c r="H163" s="1"/>
    </row>
    <row r="164" spans="1:8" x14ac:dyDescent="0.4">
      <c r="A164" s="1"/>
      <c r="B164" s="1"/>
      <c r="C164" s="228" t="s">
        <v>158</v>
      </c>
      <c r="D164" s="1"/>
      <c r="E164" s="1"/>
      <c r="F164" s="1"/>
      <c r="G164" s="1"/>
      <c r="H164" s="1"/>
    </row>
    <row r="165" spans="1:8" x14ac:dyDescent="0.4">
      <c r="A165" s="1"/>
      <c r="B165" s="1"/>
      <c r="C165" s="228" t="s">
        <v>159</v>
      </c>
      <c r="D165" s="1"/>
      <c r="E165" s="1"/>
      <c r="F165" s="1"/>
      <c r="G165" s="1"/>
      <c r="H165" s="1"/>
    </row>
    <row r="166" spans="1:8" x14ac:dyDescent="0.4">
      <c r="A166" s="1"/>
      <c r="B166" s="1"/>
      <c r="C166" s="228" t="s">
        <v>160</v>
      </c>
      <c r="D166" s="1"/>
      <c r="E166" s="1"/>
      <c r="F166" s="1"/>
      <c r="G166" s="1"/>
      <c r="H166" s="1"/>
    </row>
    <row r="167" spans="1:8" x14ac:dyDescent="0.4">
      <c r="A167" s="1"/>
      <c r="B167" s="1"/>
      <c r="C167" s="228" t="s">
        <v>161</v>
      </c>
      <c r="D167" s="1"/>
      <c r="E167" s="1"/>
      <c r="F167" s="1"/>
      <c r="G167" s="1"/>
      <c r="H167" s="1"/>
    </row>
    <row r="168" spans="1:8" x14ac:dyDescent="0.4">
      <c r="A168" s="1"/>
      <c r="B168" s="1"/>
      <c r="C168" s="228" t="s">
        <v>162</v>
      </c>
      <c r="D168" s="1"/>
      <c r="E168" s="1"/>
      <c r="F168" s="1"/>
      <c r="G168" s="1"/>
      <c r="H168" s="1"/>
    </row>
    <row r="169" spans="1:8" x14ac:dyDescent="0.4">
      <c r="A169" s="1"/>
      <c r="B169" s="1"/>
      <c r="C169" s="228" t="s">
        <v>163</v>
      </c>
      <c r="D169" s="1"/>
      <c r="E169" s="1"/>
      <c r="F169" s="1"/>
      <c r="G169" s="1"/>
      <c r="H169" s="1"/>
    </row>
    <row r="170" spans="1:8" x14ac:dyDescent="0.4">
      <c r="A170" s="1"/>
      <c r="B170" s="1"/>
      <c r="C170" s="228" t="s">
        <v>164</v>
      </c>
      <c r="D170" s="1"/>
      <c r="E170" s="1"/>
      <c r="F170" s="1"/>
      <c r="G170" s="1"/>
      <c r="H170" s="1"/>
    </row>
    <row r="171" spans="1:8" x14ac:dyDescent="0.4">
      <c r="A171" s="1"/>
      <c r="B171" s="1"/>
      <c r="C171" s="228" t="s">
        <v>165</v>
      </c>
      <c r="D171" s="1"/>
      <c r="E171" s="1"/>
      <c r="F171" s="1"/>
      <c r="G171" s="1"/>
      <c r="H171" s="1"/>
    </row>
    <row r="172" spans="1:8" x14ac:dyDescent="0.4">
      <c r="A172" s="1"/>
      <c r="B172" s="1"/>
      <c r="C172" s="228" t="s">
        <v>166</v>
      </c>
      <c r="D172" s="1"/>
      <c r="E172" s="1"/>
      <c r="F172" s="1"/>
      <c r="G172" s="1"/>
      <c r="H172" s="1"/>
    </row>
    <row r="173" spans="1:8" x14ac:dyDescent="0.4">
      <c r="A173" s="1"/>
      <c r="B173" s="1"/>
      <c r="C173" s="228" t="s">
        <v>167</v>
      </c>
      <c r="D173" s="1"/>
      <c r="E173" s="1"/>
      <c r="F173" s="1"/>
      <c r="G173" s="1"/>
      <c r="H173" s="1"/>
    </row>
    <row r="174" spans="1:8" x14ac:dyDescent="0.4">
      <c r="A174" s="1"/>
      <c r="B174" s="1"/>
      <c r="C174" s="228" t="s">
        <v>168</v>
      </c>
      <c r="D174" s="1"/>
      <c r="E174" s="1"/>
      <c r="F174" s="1"/>
      <c r="G174" s="1"/>
      <c r="H174" s="1"/>
    </row>
    <row r="175" spans="1:8" x14ac:dyDescent="0.4">
      <c r="A175" s="1"/>
      <c r="B175" s="1"/>
      <c r="C175" s="228" t="s">
        <v>169</v>
      </c>
      <c r="D175" s="1"/>
      <c r="E175" s="1"/>
      <c r="F175" s="1"/>
      <c r="G175" s="1"/>
      <c r="H175" s="1"/>
    </row>
    <row r="176" spans="1:8" x14ac:dyDescent="0.4">
      <c r="A176" s="1"/>
      <c r="B176" s="1"/>
      <c r="C176" s="228" t="s">
        <v>170</v>
      </c>
      <c r="D176" s="1"/>
      <c r="E176" s="1"/>
      <c r="F176" s="1"/>
      <c r="G176" s="1"/>
      <c r="H176" s="1"/>
    </row>
    <row r="177" spans="1:8" x14ac:dyDescent="0.4">
      <c r="A177" s="1"/>
      <c r="B177" s="1"/>
      <c r="C177" s="228" t="s">
        <v>171</v>
      </c>
      <c r="D177" s="1"/>
      <c r="E177" s="1"/>
      <c r="F177" s="1"/>
      <c r="G177" s="1"/>
      <c r="H177" s="1"/>
    </row>
    <row r="178" spans="1:8" x14ac:dyDescent="0.4">
      <c r="A178" s="1"/>
      <c r="B178" s="1"/>
      <c r="C178" s="228" t="s">
        <v>172</v>
      </c>
      <c r="D178" s="1"/>
      <c r="E178" s="1"/>
      <c r="F178" s="1"/>
      <c r="G178" s="1"/>
      <c r="H178" s="1"/>
    </row>
    <row r="179" spans="1:8" x14ac:dyDescent="0.4">
      <c r="A179" s="1"/>
      <c r="B179" s="1"/>
      <c r="C179" s="228" t="s">
        <v>173</v>
      </c>
      <c r="D179" s="1"/>
      <c r="E179" s="1"/>
      <c r="F179" s="1"/>
      <c r="G179" s="1"/>
      <c r="H179" s="1"/>
    </row>
    <row r="180" spans="1:8" x14ac:dyDescent="0.4">
      <c r="A180" s="1"/>
      <c r="B180" s="1"/>
      <c r="C180" s="228" t="s">
        <v>174</v>
      </c>
      <c r="D180" s="1"/>
      <c r="E180" s="1"/>
      <c r="F180" s="1"/>
      <c r="G180" s="1"/>
      <c r="H180" s="1"/>
    </row>
    <row r="181" spans="1:8" x14ac:dyDescent="0.4">
      <c r="A181" s="1"/>
      <c r="B181" s="1"/>
      <c r="C181" s="228" t="s">
        <v>175</v>
      </c>
      <c r="D181" s="1"/>
      <c r="E181" s="1"/>
      <c r="F181" s="1"/>
      <c r="G181" s="1"/>
      <c r="H181" s="1"/>
    </row>
    <row r="182" spans="1:8" x14ac:dyDescent="0.4">
      <c r="A182" s="1"/>
      <c r="B182" s="1"/>
      <c r="C182" s="228" t="s">
        <v>176</v>
      </c>
      <c r="D182" s="1"/>
      <c r="E182" s="1"/>
      <c r="F182" s="1"/>
      <c r="G182" s="1"/>
      <c r="H182" s="1"/>
    </row>
    <row r="183" spans="1:8" x14ac:dyDescent="0.4">
      <c r="A183" s="1"/>
      <c r="B183" s="1"/>
      <c r="C183" s="228" t="s">
        <v>177</v>
      </c>
      <c r="D183" s="1"/>
      <c r="E183" s="1"/>
      <c r="F183" s="1"/>
      <c r="G183" s="1"/>
      <c r="H183" s="1"/>
    </row>
    <row r="184" spans="1:8" x14ac:dyDescent="0.4">
      <c r="A184" s="1"/>
      <c r="B184" s="1"/>
      <c r="C184" s="228" t="s">
        <v>178</v>
      </c>
      <c r="D184" s="1"/>
      <c r="E184" s="1"/>
      <c r="F184" s="1"/>
      <c r="G184" s="1"/>
      <c r="H184" s="1"/>
    </row>
    <row r="185" spans="1:8" x14ac:dyDescent="0.4">
      <c r="A185" s="1"/>
      <c r="B185" s="1"/>
      <c r="C185" s="228" t="s">
        <v>179</v>
      </c>
      <c r="D185" s="1"/>
      <c r="E185" s="1"/>
      <c r="F185" s="1"/>
      <c r="G185" s="1"/>
      <c r="H185" s="1"/>
    </row>
    <row r="186" spans="1:8" x14ac:dyDescent="0.4">
      <c r="A186" s="1"/>
      <c r="B186" s="1"/>
      <c r="C186" s="228" t="s">
        <v>180</v>
      </c>
      <c r="D186" s="1"/>
      <c r="E186" s="1"/>
      <c r="F186" s="1"/>
      <c r="G186" s="1"/>
      <c r="H186" s="1"/>
    </row>
    <row r="187" spans="1:8" x14ac:dyDescent="0.4">
      <c r="A187" s="1"/>
      <c r="B187" s="1"/>
      <c r="C187" s="228" t="s">
        <v>181</v>
      </c>
      <c r="D187" s="1"/>
      <c r="E187" s="1"/>
      <c r="F187" s="1"/>
      <c r="G187" s="1"/>
      <c r="H187" s="1"/>
    </row>
    <row r="188" spans="1:8" x14ac:dyDescent="0.4">
      <c r="A188" s="1"/>
      <c r="B188" s="1"/>
      <c r="C188" s="228" t="s">
        <v>182</v>
      </c>
      <c r="D188" s="1"/>
      <c r="E188" s="1"/>
      <c r="F188" s="1"/>
      <c r="G188" s="1"/>
      <c r="H188" s="1"/>
    </row>
    <row r="189" spans="1:8" x14ac:dyDescent="0.4">
      <c r="A189" s="1"/>
      <c r="B189" s="1"/>
      <c r="C189" s="228" t="s">
        <v>183</v>
      </c>
      <c r="D189" s="1"/>
      <c r="E189" s="1"/>
      <c r="F189" s="1"/>
      <c r="G189" s="1"/>
      <c r="H189" s="1"/>
    </row>
    <row r="190" spans="1:8" x14ac:dyDescent="0.4">
      <c r="A190" s="1"/>
      <c r="B190" s="1"/>
      <c r="C190" s="228" t="s">
        <v>184</v>
      </c>
      <c r="D190" s="1"/>
      <c r="E190" s="1"/>
      <c r="F190" s="1"/>
      <c r="G190" s="1"/>
      <c r="H190" s="1"/>
    </row>
    <row r="191" spans="1:8" x14ac:dyDescent="0.4">
      <c r="A191" s="1"/>
      <c r="B191" s="1"/>
      <c r="C191" s="228" t="s">
        <v>185</v>
      </c>
      <c r="D191" s="1"/>
      <c r="E191" s="1"/>
      <c r="F191" s="1"/>
      <c r="G191" s="1"/>
      <c r="H191" s="1"/>
    </row>
    <row r="192" spans="1:8" x14ac:dyDescent="0.4">
      <c r="A192" s="1"/>
      <c r="B192" s="1"/>
      <c r="C192" s="228" t="s">
        <v>186</v>
      </c>
      <c r="D192" s="1"/>
      <c r="E192" s="1"/>
      <c r="F192" s="1"/>
      <c r="G192" s="1"/>
      <c r="H192" s="1"/>
    </row>
    <row r="193" spans="1:8" x14ac:dyDescent="0.4">
      <c r="A193" s="1"/>
      <c r="B193" s="1"/>
      <c r="C193" s="228" t="s">
        <v>187</v>
      </c>
      <c r="D193" s="1"/>
      <c r="E193" s="1"/>
      <c r="F193" s="1"/>
      <c r="G193" s="1"/>
      <c r="H193" s="1"/>
    </row>
    <row r="194" spans="1:8" x14ac:dyDescent="0.4">
      <c r="A194" s="1"/>
      <c r="B194" s="1"/>
      <c r="C194" s="228" t="s">
        <v>188</v>
      </c>
      <c r="D194" s="1"/>
      <c r="E194" s="1"/>
      <c r="F194" s="1"/>
      <c r="G194" s="1"/>
      <c r="H194" s="1"/>
    </row>
    <row r="195" spans="1:8" x14ac:dyDescent="0.4">
      <c r="A195" s="1"/>
      <c r="B195" s="1"/>
      <c r="C195" s="228" t="s">
        <v>189</v>
      </c>
      <c r="D195" s="1"/>
      <c r="E195" s="1"/>
      <c r="F195" s="1"/>
      <c r="G195" s="1"/>
      <c r="H195" s="1"/>
    </row>
    <row r="196" spans="1:8" x14ac:dyDescent="0.4">
      <c r="A196" s="1"/>
      <c r="B196" s="1"/>
      <c r="C196" s="228" t="s">
        <v>190</v>
      </c>
      <c r="D196" s="1"/>
      <c r="E196" s="1"/>
      <c r="F196" s="1"/>
      <c r="G196" s="1"/>
      <c r="H196" s="1"/>
    </row>
    <row r="197" spans="1:8" x14ac:dyDescent="0.4">
      <c r="A197" s="1"/>
      <c r="B197" s="1"/>
      <c r="C197" s="228" t="s">
        <v>191</v>
      </c>
      <c r="D197" s="1"/>
      <c r="E197" s="1"/>
      <c r="F197" s="1"/>
      <c r="G197" s="1"/>
      <c r="H197" s="1"/>
    </row>
    <row r="198" spans="1:8" x14ac:dyDescent="0.4">
      <c r="A198" s="1"/>
      <c r="B198" s="1"/>
      <c r="C198" s="228" t="s">
        <v>192</v>
      </c>
      <c r="D198" s="1"/>
      <c r="E198" s="1"/>
      <c r="F198" s="1"/>
      <c r="G198" s="1"/>
      <c r="H198" s="1"/>
    </row>
    <row r="199" spans="1:8" x14ac:dyDescent="0.4">
      <c r="A199" s="1"/>
      <c r="B199" s="1"/>
      <c r="C199" s="228" t="s">
        <v>193</v>
      </c>
      <c r="D199" s="1"/>
      <c r="E199" s="1"/>
      <c r="F199" s="1"/>
      <c r="G199" s="1"/>
      <c r="H199" s="1"/>
    </row>
    <row r="200" spans="1:8" x14ac:dyDescent="0.4">
      <c r="A200" s="1"/>
      <c r="B200" s="1"/>
      <c r="C200" s="228" t="s">
        <v>194</v>
      </c>
      <c r="D200" s="1"/>
      <c r="E200" s="1"/>
      <c r="F200" s="1"/>
      <c r="G200" s="1"/>
      <c r="H200" s="1"/>
    </row>
    <row r="201" spans="1:8" x14ac:dyDescent="0.4">
      <c r="A201" s="1"/>
      <c r="B201" s="1"/>
      <c r="C201" s="228" t="s">
        <v>195</v>
      </c>
      <c r="D201" s="1"/>
      <c r="E201" s="1"/>
      <c r="F201" s="1"/>
      <c r="G201" s="1"/>
      <c r="H201" s="1"/>
    </row>
    <row r="202" spans="1:8" x14ac:dyDescent="0.4">
      <c r="A202" s="1"/>
      <c r="B202" s="1"/>
      <c r="C202" s="228" t="s">
        <v>196</v>
      </c>
      <c r="D202" s="1"/>
      <c r="E202" s="1"/>
      <c r="F202" s="1"/>
      <c r="G202" s="1"/>
      <c r="H202" s="1"/>
    </row>
    <row r="203" spans="1:8" x14ac:dyDescent="0.4">
      <c r="A203" s="1"/>
      <c r="B203" s="1"/>
      <c r="C203" s="228" t="s">
        <v>197</v>
      </c>
      <c r="D203" s="1"/>
      <c r="E203" s="1"/>
      <c r="F203" s="1"/>
      <c r="G203" s="1"/>
      <c r="H203" s="1"/>
    </row>
    <row r="204" spans="1:8" x14ac:dyDescent="0.4">
      <c r="A204" s="1"/>
      <c r="B204" s="1"/>
      <c r="C204" s="228" t="s">
        <v>198</v>
      </c>
      <c r="D204" s="1"/>
      <c r="E204" s="1"/>
      <c r="F204" s="1"/>
      <c r="G204" s="1"/>
      <c r="H204" s="1"/>
    </row>
    <row r="205" spans="1:8" x14ac:dyDescent="0.4">
      <c r="A205" s="1"/>
      <c r="B205" s="1"/>
      <c r="C205" s="228" t="s">
        <v>199</v>
      </c>
      <c r="D205" s="1"/>
      <c r="E205" s="1"/>
      <c r="F205" s="1"/>
      <c r="G205" s="1"/>
      <c r="H205" s="1"/>
    </row>
    <row r="206" spans="1:8" x14ac:dyDescent="0.4">
      <c r="A206" s="1"/>
      <c r="B206" s="1"/>
      <c r="C206" s="228" t="s">
        <v>200</v>
      </c>
      <c r="D206" s="1"/>
      <c r="E206" s="1"/>
      <c r="F206" s="1"/>
      <c r="G206" s="1"/>
      <c r="H206" s="1"/>
    </row>
    <row r="207" spans="1:8" x14ac:dyDescent="0.4">
      <c r="A207" s="1"/>
      <c r="B207" s="1"/>
      <c r="C207" s="228" t="s">
        <v>201</v>
      </c>
      <c r="D207" s="1"/>
      <c r="E207" s="1"/>
      <c r="F207" s="1"/>
      <c r="G207" s="1"/>
      <c r="H207" s="1"/>
    </row>
    <row r="208" spans="1:8" x14ac:dyDescent="0.4">
      <c r="A208" s="1"/>
      <c r="B208" s="1"/>
      <c r="C208" s="228" t="s">
        <v>202</v>
      </c>
      <c r="D208" s="1"/>
      <c r="E208" s="1"/>
      <c r="F208" s="1"/>
      <c r="G208" s="1"/>
      <c r="H208" s="1"/>
    </row>
    <row r="209" spans="1:8" x14ac:dyDescent="0.4">
      <c r="A209" s="1"/>
      <c r="B209" s="1"/>
      <c r="C209" s="228" t="s">
        <v>203</v>
      </c>
      <c r="D209" s="1"/>
      <c r="E209" s="1"/>
      <c r="F209" s="1"/>
      <c r="G209" s="1"/>
      <c r="H209" s="1"/>
    </row>
    <row r="210" spans="1:8" x14ac:dyDescent="0.4">
      <c r="A210" s="1"/>
      <c r="B210" s="1"/>
      <c r="C210" s="228" t="s">
        <v>204</v>
      </c>
      <c r="D210" s="1"/>
      <c r="E210" s="1"/>
      <c r="F210" s="1"/>
      <c r="G210" s="1"/>
      <c r="H210" s="1"/>
    </row>
    <row r="211" spans="1:8" x14ac:dyDescent="0.4">
      <c r="A211" s="1"/>
      <c r="B211" s="1"/>
      <c r="C211" s="228" t="s">
        <v>205</v>
      </c>
      <c r="D211" s="1"/>
      <c r="E211" s="1"/>
      <c r="F211" s="1"/>
      <c r="G211" s="1"/>
      <c r="H211" s="1"/>
    </row>
    <row r="212" spans="1:8" x14ac:dyDescent="0.4">
      <c r="A212" s="1"/>
      <c r="B212" s="1"/>
      <c r="C212" s="228" t="s">
        <v>206</v>
      </c>
      <c r="D212" s="1"/>
      <c r="E212" s="1"/>
      <c r="F212" s="1"/>
      <c r="G212" s="1"/>
      <c r="H212" s="1"/>
    </row>
    <row r="213" spans="1:8" x14ac:dyDescent="0.4">
      <c r="A213" s="1"/>
      <c r="B213" s="1"/>
      <c r="C213" s="228" t="s">
        <v>207</v>
      </c>
      <c r="D213" s="1"/>
      <c r="E213" s="1"/>
      <c r="F213" s="1"/>
      <c r="G213" s="1"/>
      <c r="H213" s="1"/>
    </row>
    <row r="214" spans="1:8" x14ac:dyDescent="0.4">
      <c r="A214" s="1"/>
      <c r="B214" s="1"/>
      <c r="C214" s="228" t="s">
        <v>208</v>
      </c>
      <c r="D214" s="1"/>
      <c r="E214" s="1"/>
      <c r="F214" s="1"/>
      <c r="G214" s="1"/>
      <c r="H214" s="1"/>
    </row>
    <row r="215" spans="1:8" x14ac:dyDescent="0.4">
      <c r="A215" s="1"/>
      <c r="B215" s="1"/>
      <c r="C215" s="228" t="s">
        <v>209</v>
      </c>
      <c r="D215" s="1"/>
      <c r="E215" s="1"/>
      <c r="F215" s="1"/>
      <c r="G215" s="1"/>
      <c r="H215" s="1"/>
    </row>
    <row r="216" spans="1:8" x14ac:dyDescent="0.4">
      <c r="A216" s="1"/>
      <c r="B216" s="1"/>
      <c r="C216" s="228" t="s">
        <v>210</v>
      </c>
      <c r="D216" s="1"/>
      <c r="E216" s="1"/>
      <c r="F216" s="1"/>
      <c r="G216" s="1"/>
      <c r="H216" s="1"/>
    </row>
    <row r="217" spans="1:8" x14ac:dyDescent="0.4">
      <c r="A217" s="1"/>
      <c r="B217" s="1"/>
      <c r="C217" s="228" t="s">
        <v>211</v>
      </c>
      <c r="D217" s="1"/>
      <c r="E217" s="1"/>
      <c r="F217" s="1"/>
      <c r="G217" s="1"/>
      <c r="H217" s="1"/>
    </row>
    <row r="218" spans="1:8" x14ac:dyDescent="0.4">
      <c r="A218" s="1"/>
      <c r="B218" s="1"/>
      <c r="C218" s="228" t="s">
        <v>212</v>
      </c>
      <c r="D218" s="1"/>
      <c r="E218" s="1"/>
      <c r="F218" s="1"/>
      <c r="G218" s="1"/>
      <c r="H218" s="1"/>
    </row>
    <row r="219" spans="1:8" x14ac:dyDescent="0.4">
      <c r="A219" s="1"/>
      <c r="B219" s="1"/>
      <c r="C219" s="228" t="s">
        <v>213</v>
      </c>
      <c r="D219" s="1"/>
      <c r="E219" s="1"/>
      <c r="F219" s="1"/>
      <c r="G219" s="1"/>
      <c r="H219" s="1"/>
    </row>
    <row r="220" spans="1:8" x14ac:dyDescent="0.4">
      <c r="A220" s="1"/>
      <c r="B220" s="1"/>
      <c r="C220" s="228" t="s">
        <v>214</v>
      </c>
      <c r="D220" s="1"/>
      <c r="E220" s="1"/>
      <c r="F220" s="1"/>
      <c r="G220" s="1"/>
      <c r="H220" s="1"/>
    </row>
    <row r="221" spans="1:8" x14ac:dyDescent="0.4">
      <c r="A221" s="1"/>
      <c r="B221" s="1"/>
      <c r="C221" s="228" t="s">
        <v>215</v>
      </c>
      <c r="D221" s="1"/>
      <c r="E221" s="1"/>
      <c r="F221" s="1"/>
      <c r="G221" s="1"/>
      <c r="H221" s="1"/>
    </row>
    <row r="222" spans="1:8" x14ac:dyDescent="0.4">
      <c r="A222" s="1"/>
      <c r="B222" s="1"/>
      <c r="C222" s="228" t="s">
        <v>216</v>
      </c>
      <c r="D222" s="1"/>
      <c r="E222" s="1"/>
      <c r="F222" s="1"/>
      <c r="G222" s="1"/>
      <c r="H222" s="1"/>
    </row>
    <row r="223" spans="1:8" x14ac:dyDescent="0.4">
      <c r="A223" s="1"/>
      <c r="B223" s="1"/>
      <c r="C223" s="228" t="s">
        <v>217</v>
      </c>
      <c r="D223" s="1"/>
      <c r="E223" s="1"/>
      <c r="F223" s="1"/>
      <c r="G223" s="1"/>
      <c r="H223" s="1"/>
    </row>
    <row r="224" spans="1:8" x14ac:dyDescent="0.4">
      <c r="A224" s="1"/>
      <c r="B224" s="1"/>
      <c r="C224" s="228" t="s">
        <v>218</v>
      </c>
      <c r="D224" s="1"/>
      <c r="E224" s="1"/>
      <c r="F224" s="1"/>
      <c r="G224" s="1"/>
      <c r="H224" s="1"/>
    </row>
    <row r="225" spans="1:8" x14ac:dyDescent="0.4">
      <c r="A225" s="1"/>
      <c r="B225" s="1"/>
      <c r="C225" s="228" t="s">
        <v>219</v>
      </c>
      <c r="D225" s="1"/>
      <c r="E225" s="1"/>
      <c r="F225" s="1"/>
      <c r="G225" s="1"/>
      <c r="H225" s="1"/>
    </row>
    <row r="226" spans="1:8" x14ac:dyDescent="0.4">
      <c r="A226" s="1"/>
      <c r="B226" s="1"/>
      <c r="C226" s="228" t="s">
        <v>220</v>
      </c>
      <c r="D226" s="1"/>
      <c r="E226" s="1"/>
      <c r="F226" s="1"/>
      <c r="G226" s="1"/>
      <c r="H226" s="1"/>
    </row>
    <row r="227" spans="1:8" x14ac:dyDescent="0.4">
      <c r="A227" s="1"/>
      <c r="B227" s="1"/>
      <c r="C227" s="228" t="s">
        <v>221</v>
      </c>
      <c r="D227" s="1"/>
      <c r="E227" s="1"/>
      <c r="F227" s="1"/>
      <c r="G227" s="1"/>
      <c r="H227" s="1"/>
    </row>
    <row r="228" spans="1:8" x14ac:dyDescent="0.4">
      <c r="A228" s="1"/>
      <c r="B228" s="1"/>
      <c r="C228" s="228" t="s">
        <v>222</v>
      </c>
      <c r="D228" s="1"/>
      <c r="E228" s="1"/>
      <c r="F228" s="1"/>
      <c r="G228" s="1"/>
      <c r="H228" s="1"/>
    </row>
    <row r="229" spans="1:8" x14ac:dyDescent="0.4">
      <c r="A229" s="1"/>
      <c r="B229" s="1"/>
      <c r="C229" s="228" t="s">
        <v>223</v>
      </c>
      <c r="D229" s="1"/>
      <c r="E229" s="1"/>
      <c r="F229" s="1"/>
      <c r="G229" s="1"/>
      <c r="H229" s="1"/>
    </row>
    <row r="230" spans="1:8" x14ac:dyDescent="0.4">
      <c r="A230" s="1"/>
      <c r="B230" s="1"/>
      <c r="C230" s="228" t="s">
        <v>224</v>
      </c>
      <c r="D230" s="1"/>
      <c r="E230" s="1"/>
      <c r="F230" s="1"/>
      <c r="G230" s="1"/>
      <c r="H230" s="1"/>
    </row>
    <row r="231" spans="1:8" x14ac:dyDescent="0.4">
      <c r="A231" s="1"/>
      <c r="B231" s="1"/>
      <c r="C231" s="228" t="s">
        <v>225</v>
      </c>
      <c r="D231" s="1"/>
      <c r="E231" s="1"/>
      <c r="F231" s="1"/>
      <c r="G231" s="1"/>
      <c r="H231" s="1"/>
    </row>
    <row r="232" spans="1:8" x14ac:dyDescent="0.4">
      <c r="A232" s="1"/>
      <c r="B232" s="1"/>
      <c r="C232" s="228" t="s">
        <v>226</v>
      </c>
      <c r="D232" s="1"/>
      <c r="E232" s="1"/>
      <c r="F232" s="1"/>
      <c r="G232" s="1"/>
      <c r="H232" s="1"/>
    </row>
    <row r="233" spans="1:8" x14ac:dyDescent="0.4">
      <c r="A233" s="1"/>
      <c r="B233" s="1"/>
      <c r="C233" s="228" t="s">
        <v>227</v>
      </c>
      <c r="D233" s="1"/>
      <c r="E233" s="1"/>
      <c r="F233" s="1"/>
      <c r="G233" s="1"/>
      <c r="H233" s="1"/>
    </row>
    <row r="234" spans="1:8" x14ac:dyDescent="0.4">
      <c r="A234" s="1"/>
      <c r="B234" s="1"/>
      <c r="C234" s="228" t="s">
        <v>228</v>
      </c>
      <c r="D234" s="1"/>
      <c r="E234" s="1"/>
      <c r="F234" s="1"/>
      <c r="G234" s="1"/>
      <c r="H234" s="1"/>
    </row>
    <row r="235" spans="1:8" x14ac:dyDescent="0.4">
      <c r="A235" s="1"/>
      <c r="B235" s="1"/>
      <c r="C235" s="228" t="s">
        <v>229</v>
      </c>
      <c r="D235" s="1"/>
      <c r="E235" s="1"/>
      <c r="F235" s="1"/>
      <c r="G235" s="1"/>
      <c r="H235" s="1"/>
    </row>
    <row r="236" spans="1:8" x14ac:dyDescent="0.4">
      <c r="A236" s="1"/>
      <c r="B236" s="1"/>
      <c r="C236" s="228" t="s">
        <v>230</v>
      </c>
      <c r="D236" s="1"/>
      <c r="E236" s="1"/>
      <c r="F236" s="1"/>
      <c r="G236" s="1"/>
      <c r="H236" s="1"/>
    </row>
    <row r="237" spans="1:8" x14ac:dyDescent="0.4">
      <c r="A237" s="1"/>
      <c r="B237" s="1"/>
      <c r="C237" s="228" t="s">
        <v>231</v>
      </c>
      <c r="D237" s="1"/>
      <c r="E237" s="1"/>
      <c r="F237" s="1"/>
      <c r="G237" s="1"/>
      <c r="H237" s="1"/>
    </row>
    <row r="238" spans="1:8" x14ac:dyDescent="0.4">
      <c r="A238" s="1"/>
      <c r="B238" s="1"/>
      <c r="C238" s="228" t="s">
        <v>232</v>
      </c>
      <c r="D238" s="1"/>
      <c r="E238" s="1"/>
      <c r="F238" s="1"/>
      <c r="G238" s="1"/>
      <c r="H238" s="1"/>
    </row>
    <row r="239" spans="1:8" x14ac:dyDescent="0.4">
      <c r="A239" s="1"/>
      <c r="B239" s="1"/>
      <c r="C239" s="228" t="s">
        <v>233</v>
      </c>
      <c r="D239" s="1"/>
      <c r="E239" s="1"/>
      <c r="F239" s="1"/>
      <c r="G239" s="1"/>
      <c r="H239" s="1"/>
    </row>
    <row r="240" spans="1:8" x14ac:dyDescent="0.4">
      <c r="A240" s="1"/>
      <c r="B240" s="1"/>
      <c r="C240" s="228" t="s">
        <v>234</v>
      </c>
      <c r="D240" s="1"/>
      <c r="E240" s="1"/>
      <c r="F240" s="1"/>
      <c r="G240" s="1"/>
      <c r="H240" s="1"/>
    </row>
    <row r="241" spans="1:8" x14ac:dyDescent="0.4">
      <c r="A241" s="1"/>
      <c r="B241" s="1"/>
      <c r="C241" s="228" t="s">
        <v>235</v>
      </c>
      <c r="D241" s="1"/>
      <c r="E241" s="1"/>
      <c r="F241" s="1"/>
      <c r="G241" s="1"/>
      <c r="H241" s="1"/>
    </row>
    <row r="242" spans="1:8" x14ac:dyDescent="0.4">
      <c r="A242" s="1"/>
      <c r="B242" s="1"/>
      <c r="C242" s="228" t="s">
        <v>236</v>
      </c>
      <c r="D242" s="1"/>
      <c r="E242" s="1"/>
      <c r="F242" s="1"/>
      <c r="G242" s="1"/>
      <c r="H242" s="1"/>
    </row>
    <row r="243" spans="1:8" x14ac:dyDescent="0.4">
      <c r="A243" s="1"/>
      <c r="B243" s="1"/>
      <c r="C243" s="228" t="s">
        <v>237</v>
      </c>
      <c r="D243" s="1"/>
      <c r="E243" s="1"/>
      <c r="F243" s="1"/>
      <c r="G243" s="1"/>
      <c r="H243" s="1"/>
    </row>
    <row r="244" spans="1:8" x14ac:dyDescent="0.4">
      <c r="A244" s="1"/>
      <c r="B244" s="1"/>
      <c r="C244" s="228" t="s">
        <v>238</v>
      </c>
      <c r="D244" s="1"/>
      <c r="E244" s="1"/>
      <c r="F244" s="1"/>
      <c r="G244" s="1"/>
      <c r="H244" s="1"/>
    </row>
    <row r="245" spans="1:8" x14ac:dyDescent="0.4">
      <c r="A245" s="1"/>
      <c r="B245" s="1"/>
      <c r="C245" s="228" t="s">
        <v>239</v>
      </c>
      <c r="D245" s="1"/>
      <c r="E245" s="1"/>
      <c r="F245" s="1"/>
      <c r="G245" s="1"/>
      <c r="H245" s="1"/>
    </row>
    <row r="246" spans="1:8" x14ac:dyDescent="0.4">
      <c r="A246" s="1"/>
      <c r="B246" s="1"/>
      <c r="C246" s="228" t="s">
        <v>240</v>
      </c>
      <c r="D246" s="1"/>
      <c r="E246" s="1"/>
      <c r="F246" s="1"/>
      <c r="G246" s="1"/>
      <c r="H246" s="1"/>
    </row>
    <row r="247" spans="1:8" x14ac:dyDescent="0.4">
      <c r="A247" s="1"/>
      <c r="B247" s="1"/>
      <c r="C247" s="228" t="s">
        <v>241</v>
      </c>
      <c r="D247" s="1"/>
      <c r="E247" s="1"/>
      <c r="F247" s="1"/>
      <c r="G247" s="1"/>
      <c r="H247" s="1"/>
    </row>
    <row r="248" spans="1:8" x14ac:dyDescent="0.4">
      <c r="A248" s="1"/>
      <c r="B248" s="1"/>
      <c r="C248" s="228" t="s">
        <v>242</v>
      </c>
      <c r="D248" s="1"/>
      <c r="E248" s="1"/>
      <c r="F248" s="1"/>
      <c r="G248" s="1"/>
      <c r="H248" s="1"/>
    </row>
    <row r="249" spans="1:8" x14ac:dyDescent="0.4">
      <c r="A249" s="1"/>
      <c r="B249" s="1"/>
      <c r="C249" s="228" t="s">
        <v>243</v>
      </c>
      <c r="D249" s="1"/>
      <c r="E249" s="1"/>
      <c r="F249" s="1"/>
      <c r="G249" s="1"/>
      <c r="H249" s="1"/>
    </row>
    <row r="250" spans="1:8" x14ac:dyDescent="0.4">
      <c r="A250" s="1"/>
      <c r="B250" s="1"/>
      <c r="C250" s="228" t="s">
        <v>244</v>
      </c>
      <c r="D250" s="1"/>
      <c r="E250" s="1"/>
      <c r="F250" s="1"/>
      <c r="G250" s="1"/>
      <c r="H250" s="1"/>
    </row>
    <row r="251" spans="1:8" x14ac:dyDescent="0.4">
      <c r="A251" s="1"/>
      <c r="B251" s="1"/>
      <c r="C251" s="228" t="s">
        <v>245</v>
      </c>
      <c r="D251" s="1"/>
      <c r="E251" s="1"/>
      <c r="F251" s="1"/>
      <c r="G251" s="1"/>
      <c r="H251" s="1"/>
    </row>
    <row r="252" spans="1:8" x14ac:dyDescent="0.4">
      <c r="A252" s="1"/>
      <c r="B252" s="1"/>
      <c r="C252" s="228" t="s">
        <v>246</v>
      </c>
      <c r="D252" s="1"/>
      <c r="E252" s="1"/>
      <c r="F252" s="1"/>
      <c r="G252" s="1"/>
      <c r="H252" s="1"/>
    </row>
    <row r="253" spans="1:8" x14ac:dyDescent="0.4">
      <c r="A253" s="1"/>
      <c r="B253" s="1"/>
      <c r="C253" s="228" t="s">
        <v>247</v>
      </c>
      <c r="D253" s="1"/>
      <c r="E253" s="1"/>
      <c r="F253" s="1"/>
      <c r="G253" s="1"/>
      <c r="H253" s="1"/>
    </row>
    <row r="254" spans="1:8" x14ac:dyDescent="0.4">
      <c r="A254" s="1"/>
      <c r="B254" s="1"/>
      <c r="C254" s="228" t="s">
        <v>248</v>
      </c>
      <c r="D254" s="1"/>
      <c r="E254" s="1"/>
      <c r="F254" s="1"/>
      <c r="G254" s="1"/>
      <c r="H254" s="1"/>
    </row>
    <row r="255" spans="1:8" x14ac:dyDescent="0.4">
      <c r="A255" s="1"/>
      <c r="B255" s="1"/>
      <c r="C255" s="228" t="s">
        <v>249</v>
      </c>
      <c r="D255" s="1"/>
      <c r="E255" s="1"/>
      <c r="F255" s="1"/>
      <c r="G255" s="1"/>
      <c r="H255" s="1"/>
    </row>
    <row r="256" spans="1:8" x14ac:dyDescent="0.4">
      <c r="A256" s="1"/>
      <c r="B256" s="1"/>
      <c r="C256" s="228" t="s">
        <v>250</v>
      </c>
      <c r="D256" s="1"/>
      <c r="E256" s="1"/>
      <c r="F256" s="1"/>
      <c r="G256" s="1"/>
      <c r="H256" s="1"/>
    </row>
    <row r="257" spans="1:8" x14ac:dyDescent="0.4">
      <c r="A257" s="1"/>
      <c r="B257" s="1"/>
      <c r="C257" s="228" t="s">
        <v>251</v>
      </c>
      <c r="D257" s="1"/>
      <c r="E257" s="1"/>
      <c r="F257" s="1"/>
      <c r="G257" s="1"/>
      <c r="H257" s="1"/>
    </row>
    <row r="258" spans="1:8" x14ac:dyDescent="0.4">
      <c r="A258" s="1"/>
      <c r="B258" s="1"/>
      <c r="C258" s="228" t="s">
        <v>252</v>
      </c>
      <c r="D258" s="1"/>
      <c r="E258" s="1"/>
      <c r="F258" s="1"/>
      <c r="G258" s="1"/>
      <c r="H258" s="1"/>
    </row>
    <row r="259" spans="1:8" x14ac:dyDescent="0.4">
      <c r="A259" s="1"/>
      <c r="B259" s="1"/>
      <c r="C259" s="228" t="s">
        <v>253</v>
      </c>
      <c r="D259" s="1"/>
      <c r="E259" s="1"/>
      <c r="F259" s="1"/>
      <c r="G259" s="1"/>
      <c r="H259" s="1"/>
    </row>
    <row r="260" spans="1:8" x14ac:dyDescent="0.4">
      <c r="A260" s="1"/>
      <c r="B260" s="1"/>
      <c r="C260" s="228" t="s">
        <v>254</v>
      </c>
      <c r="D260" s="1"/>
      <c r="E260" s="1"/>
      <c r="F260" s="1"/>
      <c r="G260" s="1"/>
      <c r="H260" s="1"/>
    </row>
    <row r="261" spans="1:8" x14ac:dyDescent="0.4">
      <c r="A261" s="1"/>
      <c r="B261" s="1"/>
      <c r="C261" s="228" t="s">
        <v>255</v>
      </c>
      <c r="D261" s="1"/>
      <c r="E261" s="1"/>
      <c r="F261" s="1"/>
      <c r="G261" s="1"/>
      <c r="H261" s="1"/>
    </row>
    <row r="262" spans="1:8" x14ac:dyDescent="0.4">
      <c r="A262" s="1"/>
      <c r="B262" s="1"/>
      <c r="C262" s="228" t="s">
        <v>256</v>
      </c>
      <c r="D262" s="1"/>
      <c r="E262" s="1"/>
      <c r="F262" s="1"/>
      <c r="G262" s="1"/>
      <c r="H262" s="1"/>
    </row>
    <row r="263" spans="1:8" x14ac:dyDescent="0.4">
      <c r="A263" s="1"/>
      <c r="B263" s="1"/>
      <c r="C263" s="228" t="s">
        <v>257</v>
      </c>
      <c r="D263" s="1"/>
      <c r="E263" s="1"/>
      <c r="F263" s="1"/>
      <c r="G263" s="1"/>
      <c r="H263" s="1"/>
    </row>
    <row r="264" spans="1:8" x14ac:dyDescent="0.4">
      <c r="A264" s="1"/>
      <c r="B264" s="1"/>
      <c r="C264" s="228" t="s">
        <v>258</v>
      </c>
      <c r="D264" s="1"/>
      <c r="E264" s="1"/>
      <c r="F264" s="1"/>
      <c r="G264" s="1"/>
      <c r="H264" s="1"/>
    </row>
    <row r="265" spans="1:8" x14ac:dyDescent="0.4">
      <c r="A265" s="1"/>
      <c r="B265" s="1"/>
      <c r="C265" s="228" t="s">
        <v>259</v>
      </c>
      <c r="D265" s="1"/>
      <c r="E265" s="1"/>
      <c r="F265" s="1"/>
      <c r="G265" s="1"/>
      <c r="H265" s="1"/>
    </row>
    <row r="266" spans="1:8" x14ac:dyDescent="0.4">
      <c r="A266" s="1"/>
      <c r="B266" s="1"/>
      <c r="C266" s="228" t="s">
        <v>1147</v>
      </c>
      <c r="D266" s="1"/>
      <c r="E266" s="1"/>
      <c r="F266" s="1"/>
      <c r="G266" s="1"/>
      <c r="H266" s="1"/>
    </row>
    <row r="267" spans="1:8" x14ac:dyDescent="0.4">
      <c r="A267" s="1"/>
      <c r="B267" s="1"/>
      <c r="C267" s="228" t="s">
        <v>261</v>
      </c>
      <c r="D267" s="1"/>
      <c r="E267" s="1"/>
      <c r="F267" s="1"/>
      <c r="G267" s="1"/>
      <c r="H267" s="1"/>
    </row>
    <row r="268" spans="1:8" x14ac:dyDescent="0.4">
      <c r="A268" s="1"/>
      <c r="B268" s="1"/>
      <c r="C268" s="228" t="s">
        <v>262</v>
      </c>
      <c r="D268" s="1"/>
      <c r="E268" s="1"/>
      <c r="F268" s="1"/>
      <c r="G268" s="1"/>
      <c r="H268" s="1"/>
    </row>
    <row r="269" spans="1:8" x14ac:dyDescent="0.4">
      <c r="A269" s="1"/>
      <c r="B269" s="1"/>
      <c r="C269" s="228" t="s">
        <v>263</v>
      </c>
      <c r="D269" s="1"/>
      <c r="E269" s="1"/>
      <c r="F269" s="1"/>
      <c r="G269" s="1"/>
      <c r="H269" s="1"/>
    </row>
    <row r="270" spans="1:8" x14ac:dyDescent="0.4">
      <c r="A270" s="1"/>
      <c r="B270" s="1"/>
      <c r="C270" s="228" t="s">
        <v>264</v>
      </c>
      <c r="D270" s="1"/>
      <c r="E270" s="1"/>
      <c r="F270" s="1"/>
      <c r="G270" s="1"/>
      <c r="H270" s="1"/>
    </row>
    <row r="271" spans="1:8" x14ac:dyDescent="0.4">
      <c r="A271" s="1"/>
      <c r="B271" s="1"/>
      <c r="C271" s="228" t="s">
        <v>265</v>
      </c>
      <c r="D271" s="1"/>
      <c r="E271" s="1"/>
      <c r="F271" s="1"/>
      <c r="G271" s="1"/>
      <c r="H271" s="1"/>
    </row>
    <row r="272" spans="1:8" x14ac:dyDescent="0.4">
      <c r="A272" s="1"/>
      <c r="B272" s="1"/>
      <c r="C272" s="228" t="s">
        <v>266</v>
      </c>
      <c r="D272" s="1"/>
      <c r="E272" s="1"/>
      <c r="F272" s="1"/>
      <c r="G272" s="1"/>
      <c r="H272" s="1"/>
    </row>
  </sheetData>
  <sheetProtection password="999B" sheet="1" objects="1" scenarios="1"/>
  <mergeCells count="14">
    <mergeCell ref="D18:E21"/>
    <mergeCell ref="A6:B6"/>
    <mergeCell ref="A7:B7"/>
    <mergeCell ref="A8:B8"/>
    <mergeCell ref="A9:A11"/>
    <mergeCell ref="E9:E17"/>
    <mergeCell ref="A12:A14"/>
    <mergeCell ref="A15:A17"/>
    <mergeCell ref="A5:B5"/>
    <mergeCell ref="A1:C1"/>
    <mergeCell ref="F1:G3"/>
    <mergeCell ref="A2:B2"/>
    <mergeCell ref="A3:B3"/>
    <mergeCell ref="A4:B4"/>
  </mergeCells>
  <phoneticPr fontId="2"/>
  <dataValidations count="2">
    <dataValidation imeMode="disabled" allowBlank="1" showInputMessage="1" showErrorMessage="1" sqref="C6:C8"/>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17"/>
  <sheetViews>
    <sheetView view="pageBreakPreview" topLeftCell="A82" zoomScaleNormal="100" zoomScaleSheetLayoutView="100" workbookViewId="0">
      <selection activeCell="C7" sqref="C7"/>
    </sheetView>
  </sheetViews>
  <sheetFormatPr defaultRowHeight="18.75" x14ac:dyDescent="0.4"/>
  <cols>
    <col min="1" max="1" width="4.375" customWidth="1"/>
    <col min="2" max="2" width="6.875" customWidth="1"/>
    <col min="3" max="3" width="13" customWidth="1"/>
    <col min="4" max="4" width="12.625" customWidth="1"/>
    <col min="5" max="6" width="4.125" customWidth="1"/>
    <col min="7" max="7" width="18.375" customWidth="1"/>
    <col min="8" max="8" width="8.375" customWidth="1"/>
    <col min="9" max="9" width="2.625" customWidth="1"/>
    <col min="10" max="10" width="2.5" customWidth="1"/>
    <col min="11" max="11" width="2.625" customWidth="1"/>
    <col min="12" max="12" width="2.5" customWidth="1"/>
    <col min="13" max="13" width="2.625" customWidth="1"/>
    <col min="14" max="14" width="7.5" customWidth="1"/>
    <col min="18" max="18" width="10.5" bestFit="1" customWidth="1"/>
    <col min="24" max="24" width="16.25" customWidth="1"/>
    <col min="26" max="26" width="17.25" bestFit="1" customWidth="1"/>
    <col min="35" max="35" width="13.875" bestFit="1" customWidth="1"/>
  </cols>
  <sheetData>
    <row r="1" spans="1:40" ht="45.75" customHeight="1" x14ac:dyDescent="0.4">
      <c r="A1" s="140" t="s">
        <v>1063</v>
      </c>
      <c r="B1" s="141"/>
      <c r="C1" s="141"/>
      <c r="D1" s="141"/>
      <c r="E1" s="141"/>
      <c r="F1" s="141"/>
      <c r="G1" s="141"/>
      <c r="H1" s="141"/>
      <c r="I1" s="141"/>
      <c r="J1" s="141"/>
      <c r="K1" s="141"/>
      <c r="L1" s="141"/>
      <c r="M1" s="141"/>
      <c r="N1" s="141"/>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 customHeight="1" x14ac:dyDescent="0.4">
      <c r="A2" s="32"/>
      <c r="B2" s="32"/>
      <c r="C2" s="32"/>
      <c r="D2" s="32"/>
      <c r="E2" s="32"/>
      <c r="F2" s="32"/>
      <c r="G2" s="32"/>
      <c r="H2" s="32"/>
      <c r="I2" s="32"/>
      <c r="J2" s="32"/>
      <c r="K2" s="32"/>
      <c r="L2" s="32"/>
      <c r="M2" s="32"/>
      <c r="N2" s="32"/>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22.5" customHeight="1" x14ac:dyDescent="0.4">
      <c r="A3" s="142" t="s">
        <v>267</v>
      </c>
      <c r="B3" s="143"/>
      <c r="C3" s="144">
        <f>'基礎データ（必ず先に記入してください）'!$C$2</f>
        <v>0</v>
      </c>
      <c r="D3" s="145"/>
      <c r="E3" s="145"/>
      <c r="F3" s="145"/>
      <c r="G3" s="146"/>
      <c r="H3" s="142" t="s">
        <v>268</v>
      </c>
      <c r="I3" s="143"/>
      <c r="J3" s="147">
        <f>'基礎データ（必ず先に記入してください）'!$C$6</f>
        <v>0</v>
      </c>
      <c r="K3" s="148"/>
      <c r="L3" s="148"/>
      <c r="M3" s="148"/>
      <c r="N3" s="149"/>
      <c r="O3" s="38"/>
      <c r="P3" s="33" t="s">
        <v>286</v>
      </c>
      <c r="Q3" s="33">
        <f>COUNTIF(F7:F31,"男")</f>
        <v>0</v>
      </c>
      <c r="R3" s="34"/>
      <c r="S3" s="35"/>
      <c r="T3" s="34"/>
      <c r="U3" s="34"/>
      <c r="V3" s="34"/>
      <c r="W3" s="34"/>
      <c r="X3" s="34"/>
      <c r="Y3" s="171"/>
      <c r="Z3" s="171"/>
      <c r="AA3" s="36" t="s">
        <v>287</v>
      </c>
      <c r="AB3" s="36" t="s">
        <v>288</v>
      </c>
      <c r="AC3" s="36" t="s">
        <v>1064</v>
      </c>
      <c r="AD3" s="108"/>
      <c r="AE3" s="34"/>
      <c r="AF3" s="34"/>
      <c r="AG3" s="37"/>
      <c r="AH3" s="37"/>
      <c r="AI3" s="38"/>
      <c r="AJ3" s="38"/>
      <c r="AK3" s="38"/>
      <c r="AL3" s="38"/>
      <c r="AM3" s="38"/>
      <c r="AN3" s="38"/>
    </row>
    <row r="4" spans="1:40" ht="22.5" customHeight="1" x14ac:dyDescent="0.4">
      <c r="A4" s="150" t="s">
        <v>1065</v>
      </c>
      <c r="B4" s="151"/>
      <c r="C4" s="152">
        <f>'基礎データ（必ず先に記入してください）'!$C$8</f>
        <v>0</v>
      </c>
      <c r="D4" s="153"/>
      <c r="E4" s="153"/>
      <c r="F4" s="153"/>
      <c r="G4" s="154"/>
      <c r="H4" s="155" t="s">
        <v>270</v>
      </c>
      <c r="I4" s="156"/>
      <c r="J4" s="157">
        <f>'基礎データ（必ず先に記入してください）'!$C$7</f>
        <v>0</v>
      </c>
      <c r="K4" s="158"/>
      <c r="L4" s="158"/>
      <c r="M4" s="158"/>
      <c r="N4" s="159"/>
      <c r="O4" s="38"/>
      <c r="P4" s="33" t="s">
        <v>290</v>
      </c>
      <c r="Q4" s="33">
        <f>COUNTIF(F7:F31,"女")</f>
        <v>0</v>
      </c>
      <c r="R4" s="34"/>
      <c r="S4" s="35"/>
      <c r="T4" s="34"/>
      <c r="U4" s="34"/>
      <c r="V4" s="34"/>
      <c r="W4" s="34"/>
      <c r="X4" s="34"/>
      <c r="Y4" s="172"/>
      <c r="Z4" s="172"/>
      <c r="AA4" s="36">
        <f>'基礎データ（必ず先に記入してください）'!$C$3</f>
        <v>0</v>
      </c>
      <c r="AB4" s="36" t="e">
        <f>VLOOKUP(AA4,shozoku1,4,FALSE)</f>
        <v>#N/A</v>
      </c>
      <c r="AC4" s="36" t="e">
        <f>VLOOKUP(AA4,shozoku1,3,FALSE)</f>
        <v>#N/A</v>
      </c>
      <c r="AD4" s="108"/>
      <c r="AE4" s="34"/>
      <c r="AF4" s="34"/>
      <c r="AG4" s="37"/>
      <c r="AH4" s="37"/>
      <c r="AI4" s="38"/>
      <c r="AJ4" s="38"/>
      <c r="AK4" s="38"/>
      <c r="AL4" s="38"/>
      <c r="AM4" s="38"/>
      <c r="AN4" s="38"/>
    </row>
    <row r="5" spans="1:40" ht="18.75" customHeight="1" x14ac:dyDescent="0.4">
      <c r="A5" s="129"/>
      <c r="B5" s="131" t="s">
        <v>271</v>
      </c>
      <c r="C5" s="133" t="s">
        <v>5</v>
      </c>
      <c r="D5" s="133"/>
      <c r="E5" s="134" t="s">
        <v>272</v>
      </c>
      <c r="F5" s="134" t="s">
        <v>273</v>
      </c>
      <c r="G5" s="136" t="s">
        <v>274</v>
      </c>
      <c r="H5" s="137"/>
      <c r="I5" s="133" t="s">
        <v>275</v>
      </c>
      <c r="J5" s="133"/>
      <c r="K5" s="133"/>
      <c r="L5" s="133"/>
      <c r="M5" s="133"/>
      <c r="N5" s="163" t="s">
        <v>276</v>
      </c>
      <c r="O5" s="38"/>
      <c r="P5" s="33"/>
      <c r="Q5" s="33"/>
      <c r="R5" s="34"/>
      <c r="S5" s="35"/>
      <c r="T5" s="34"/>
      <c r="U5" s="34"/>
      <c r="V5" s="34"/>
      <c r="W5" s="34"/>
      <c r="X5" s="34"/>
      <c r="Y5" s="34"/>
      <c r="Z5" s="34"/>
      <c r="AA5" s="34"/>
      <c r="AB5" s="34"/>
      <c r="AC5" s="34"/>
      <c r="AD5" s="34"/>
      <c r="AE5" s="34"/>
      <c r="AF5" s="34"/>
      <c r="AG5" s="37"/>
      <c r="AH5" s="37"/>
      <c r="AI5" s="38"/>
      <c r="AJ5" s="38"/>
      <c r="AK5" s="38"/>
      <c r="AL5" s="38"/>
      <c r="AM5" s="38"/>
      <c r="AN5" s="38"/>
    </row>
    <row r="6" spans="1:40" ht="18.75" customHeight="1" thickBot="1" x14ac:dyDescent="0.45">
      <c r="A6" s="130"/>
      <c r="B6" s="132"/>
      <c r="C6" s="102" t="s">
        <v>277</v>
      </c>
      <c r="D6" s="102" t="s">
        <v>1066</v>
      </c>
      <c r="E6" s="135"/>
      <c r="F6" s="135"/>
      <c r="G6" s="138"/>
      <c r="H6" s="139"/>
      <c r="I6" s="162"/>
      <c r="J6" s="162"/>
      <c r="K6" s="162"/>
      <c r="L6" s="162"/>
      <c r="M6" s="162"/>
      <c r="N6" s="164"/>
      <c r="O6" s="38"/>
      <c r="P6" s="33"/>
      <c r="Q6" s="33"/>
      <c r="R6" s="39" t="s">
        <v>1067</v>
      </c>
      <c r="S6" s="40" t="s">
        <v>292</v>
      </c>
      <c r="T6" s="39" t="s">
        <v>293</v>
      </c>
      <c r="U6" s="39" t="s">
        <v>294</v>
      </c>
      <c r="V6" s="39" t="s">
        <v>295</v>
      </c>
      <c r="W6" s="39" t="s">
        <v>296</v>
      </c>
      <c r="X6" s="39" t="s">
        <v>1068</v>
      </c>
      <c r="Y6" s="39" t="s">
        <v>1069</v>
      </c>
      <c r="Z6" s="39" t="s">
        <v>1070</v>
      </c>
      <c r="AA6" s="39" t="s">
        <v>1071</v>
      </c>
      <c r="AB6" s="39" t="s">
        <v>301</v>
      </c>
      <c r="AC6" s="39" t="s">
        <v>1072</v>
      </c>
      <c r="AD6" s="39" t="s">
        <v>1073</v>
      </c>
      <c r="AE6" s="39" t="s">
        <v>1074</v>
      </c>
      <c r="AF6" s="39" t="s">
        <v>304</v>
      </c>
      <c r="AG6" s="37" t="s">
        <v>305</v>
      </c>
      <c r="AH6" s="37"/>
      <c r="AI6" s="41" t="s">
        <v>306</v>
      </c>
      <c r="AJ6" s="38"/>
      <c r="AK6" s="38"/>
      <c r="AL6" s="38"/>
      <c r="AM6" s="38"/>
      <c r="AN6" s="38"/>
    </row>
    <row r="7" spans="1:40" ht="21" customHeight="1" thickTop="1" x14ac:dyDescent="0.4">
      <c r="A7" s="11">
        <v>1</v>
      </c>
      <c r="B7" s="12"/>
      <c r="C7" s="12"/>
      <c r="D7" s="12"/>
      <c r="E7" s="12"/>
      <c r="F7" s="12"/>
      <c r="G7" s="165"/>
      <c r="H7" s="166"/>
      <c r="I7" s="13"/>
      <c r="J7" s="14"/>
      <c r="K7" s="14"/>
      <c r="L7" s="14"/>
      <c r="M7" s="15"/>
      <c r="N7" s="16"/>
      <c r="O7" s="38"/>
      <c r="P7" s="33"/>
      <c r="Q7" s="33"/>
      <c r="R7" s="42" t="str">
        <f>IF(ISBLANK(B7),"",VLOOKUP(CONCATENATE($AB$4,F7),$R$202:$S$211,2,FALSE)+B7*100)</f>
        <v/>
      </c>
      <c r="S7" s="43" t="str">
        <f>IF(ISBLANK(G7),"",G7)</f>
        <v/>
      </c>
      <c r="T7" s="44" t="str">
        <f>IF($S7="","",VLOOKUP($S7,'(種目・作業用)'!$A$2:$D$47,2,FALSE))</f>
        <v/>
      </c>
      <c r="U7" s="44" t="str">
        <f>IF($S7="","",VLOOKUP($S7,'(種目・作業用)'!$A$2:$D$47,3,FALSE))</f>
        <v/>
      </c>
      <c r="V7" s="44" t="str">
        <f>IF($S7="","",VLOOKUP($S7,'(種目・作業用)'!$A$2:$D$47,4,FALSE))</f>
        <v/>
      </c>
      <c r="W7" s="45" t="str">
        <f>IF(ISNUMBER(R7),IF(LEN(I7)=2,CONCATENATE("0",I7,K7,M7),IF(LEN(I7)=1,CONCATENATE("00",I7,K7,M7),CONCATENATE("000",K7,M7))),"")</f>
        <v/>
      </c>
      <c r="X7" s="42" t="str">
        <f>IF(W7="000",V7,CONCATENATE(V7," ",W7))</f>
        <v xml:space="preserve"> </v>
      </c>
      <c r="Y7" s="42" t="str">
        <f>IF(ISBLANK(B7),"",B7)</f>
        <v/>
      </c>
      <c r="Z7" s="42" t="str">
        <f t="shared" ref="Z7:Z70" si="0">IF(ISNUMBER(Y7),IF(ISBLANK(E7),AI7,CONCATENATE(AI7,"(",E7,")")),"")</f>
        <v/>
      </c>
      <c r="AA7" s="42" t="str">
        <f>IF(ISNUMBER(Y7),D7,"")</f>
        <v/>
      </c>
      <c r="AB7" s="46" t="str">
        <f>IF(ISNUMBER(Y7),VLOOKUP(AG7,$AG$201:$AH$248,2,FALSE),"")</f>
        <v/>
      </c>
      <c r="AC7" s="42" t="str">
        <f>IF(ISNUMBER(Y7),$AC$4,"")</f>
        <v/>
      </c>
      <c r="AD7" s="42" t="str">
        <f>IF(ISBLANK(F7),"",IF(F7="男",1,2))</f>
        <v/>
      </c>
      <c r="AE7" s="42"/>
      <c r="AF7" s="42" t="str">
        <f>IF(ISNUMBER(Y7),$AA$4,"")</f>
        <v/>
      </c>
      <c r="AG7" s="47" t="s">
        <v>307</v>
      </c>
      <c r="AH7" s="37"/>
      <c r="AI7" s="41" t="str">
        <f>IF(LEN(C7)&gt;6,SUBSTITUTE(C7,"　",""),IF(LEN(C7)=6,C7,IF(LEN(C7)=5,CONCATENATE(C7,"　"),IF(LEN(C7)=4,CONCATENATE(SUBSTITUTE(C7,"　","　　"),"　"),CONCATENATE(SUBSTITUTE(C7,"　","　　　"),"　")))))</f>
        <v>　</v>
      </c>
      <c r="AJ7" s="38"/>
      <c r="AK7" s="38"/>
      <c r="AL7" s="38"/>
      <c r="AM7" s="38"/>
      <c r="AN7" s="38"/>
    </row>
    <row r="8" spans="1:40" ht="21" customHeight="1" x14ac:dyDescent="0.4">
      <c r="A8" s="17">
        <v>2</v>
      </c>
      <c r="B8" s="18"/>
      <c r="C8" s="18"/>
      <c r="D8" s="18"/>
      <c r="E8" s="12"/>
      <c r="F8" s="18"/>
      <c r="G8" s="160"/>
      <c r="H8" s="161"/>
      <c r="I8" s="19"/>
      <c r="J8" s="20"/>
      <c r="K8" s="20"/>
      <c r="L8" s="20"/>
      <c r="M8" s="21"/>
      <c r="N8" s="22"/>
      <c r="O8" s="38"/>
      <c r="P8" s="33"/>
      <c r="Q8" s="33"/>
      <c r="R8" s="42" t="str">
        <f t="shared" ref="R8:R31" si="1">IF(ISBLANK(B8),"",VLOOKUP(CONCATENATE($AB$4,F8),$R$202:$S$211,2,FALSE)+B8*100)</f>
        <v/>
      </c>
      <c r="S8" s="43" t="str">
        <f t="shared" ref="S8:S31" si="2">IF(ISBLANK(G8),"",G8)</f>
        <v/>
      </c>
      <c r="T8" s="44" t="str">
        <f>IF($S8="","",VLOOKUP($S8,'(種目・作業用)'!$A$2:$D$47,2,FALSE))</f>
        <v/>
      </c>
      <c r="U8" s="44" t="str">
        <f>IF($S8="","",VLOOKUP($S8,'(種目・作業用)'!$A$2:$D$47,3,FALSE))</f>
        <v/>
      </c>
      <c r="V8" s="44" t="str">
        <f>IF($S8="","",VLOOKUP($S8,'(種目・作業用)'!$A$2:$D$47,4,FALSE))</f>
        <v/>
      </c>
      <c r="W8" s="45" t="str">
        <f t="shared" ref="W8:W31" si="3">IF(ISNUMBER(R8),IF(LEN(I8)=2,CONCATENATE("0",I8,K8,M8),IF(LEN(I8)=1,CONCATENATE("00",I8,K8,M8),CONCATENATE("000",K8,M8))),"")</f>
        <v/>
      </c>
      <c r="X8" s="42" t="str">
        <f t="shared" ref="X8:X31" si="4">IF(W8="000",V8,CONCATENATE(V8," ",W8))</f>
        <v xml:space="preserve"> </v>
      </c>
      <c r="Y8" s="42" t="str">
        <f t="shared" ref="Y8:Y31" si="5">IF(ISBLANK(B8),"",B8)</f>
        <v/>
      </c>
      <c r="Z8" s="42" t="str">
        <f t="shared" si="0"/>
        <v/>
      </c>
      <c r="AA8" s="42" t="str">
        <f t="shared" ref="AA8:AA31" si="6">IF(ISNUMBER(Y8),D8,"")</f>
        <v/>
      </c>
      <c r="AB8" s="46" t="str">
        <f t="shared" ref="AB8:AB31" si="7">IF(ISNUMBER(Y8),VLOOKUP(AG8,$AG$201:$AH$248,2,FALSE),"")</f>
        <v/>
      </c>
      <c r="AC8" s="42" t="str">
        <f t="shared" ref="AC8:AC31" si="8">IF(ISNUMBER(Y8),$AC$4,"")</f>
        <v/>
      </c>
      <c r="AD8" s="42" t="str">
        <f t="shared" ref="AD8:AD71" si="9">IF(ISBLANK(F8),"",IF(F8="男",1,2))</f>
        <v/>
      </c>
      <c r="AE8" s="42"/>
      <c r="AF8" s="42" t="str">
        <f t="shared" ref="AF8:AF31" si="10">IF(ISNUMBER(Y8),$AA$4,"")</f>
        <v/>
      </c>
      <c r="AG8" s="47" t="s">
        <v>307</v>
      </c>
      <c r="AH8" s="37"/>
      <c r="AI8" s="41" t="str">
        <f t="shared" ref="AI8:AI71" si="11">IF(LEN(C8)&gt;6,SUBSTITUTE(C8,"　",""),IF(LEN(C8)=6,C8,IF(LEN(C8)=5,CONCATENATE(C8,"　"),IF(LEN(C8)=4,CONCATENATE(SUBSTITUTE(C8,"　","　　"),"　"),CONCATENATE(SUBSTITUTE(C8,"　","　　　"),"　")))))</f>
        <v>　</v>
      </c>
      <c r="AJ8" s="38"/>
      <c r="AK8" s="38"/>
      <c r="AL8" s="38"/>
      <c r="AM8" s="38"/>
      <c r="AN8" s="38"/>
    </row>
    <row r="9" spans="1:40" ht="21" customHeight="1" x14ac:dyDescent="0.4">
      <c r="A9" s="17">
        <v>3</v>
      </c>
      <c r="B9" s="18"/>
      <c r="C9" s="18"/>
      <c r="D9" s="18"/>
      <c r="E9" s="12"/>
      <c r="F9" s="18"/>
      <c r="G9" s="160"/>
      <c r="H9" s="161"/>
      <c r="I9" s="19"/>
      <c r="J9" s="20"/>
      <c r="K9" s="20"/>
      <c r="L9" s="20"/>
      <c r="M9" s="21"/>
      <c r="N9" s="22"/>
      <c r="O9" s="38"/>
      <c r="P9" s="33"/>
      <c r="Q9" s="33"/>
      <c r="R9" s="42" t="str">
        <f t="shared" si="1"/>
        <v/>
      </c>
      <c r="S9" s="43" t="str">
        <f t="shared" si="2"/>
        <v/>
      </c>
      <c r="T9" s="44" t="str">
        <f>IF($S9="","",VLOOKUP($S9,'(種目・作業用)'!$A$2:$D$47,2,FALSE))</f>
        <v/>
      </c>
      <c r="U9" s="44" t="str">
        <f>IF($S9="","",VLOOKUP($S9,'(種目・作業用)'!$A$2:$D$47,3,FALSE))</f>
        <v/>
      </c>
      <c r="V9" s="44" t="str">
        <f>IF($S9="","",VLOOKUP($S9,'(種目・作業用)'!$A$2:$D$47,4,FALSE))</f>
        <v/>
      </c>
      <c r="W9" s="45" t="str">
        <f t="shared" si="3"/>
        <v/>
      </c>
      <c r="X9" s="42" t="str">
        <f t="shared" si="4"/>
        <v xml:space="preserve"> </v>
      </c>
      <c r="Y9" s="42" t="str">
        <f t="shared" si="5"/>
        <v/>
      </c>
      <c r="Z9" s="42" t="str">
        <f t="shared" si="0"/>
        <v/>
      </c>
      <c r="AA9" s="42" t="str">
        <f t="shared" si="6"/>
        <v/>
      </c>
      <c r="AB9" s="46" t="str">
        <f t="shared" si="7"/>
        <v/>
      </c>
      <c r="AC9" s="42" t="str">
        <f t="shared" si="8"/>
        <v/>
      </c>
      <c r="AD9" s="42" t="str">
        <f t="shared" si="9"/>
        <v/>
      </c>
      <c r="AE9" s="42"/>
      <c r="AF9" s="42" t="str">
        <f t="shared" si="10"/>
        <v/>
      </c>
      <c r="AG9" s="47" t="s">
        <v>307</v>
      </c>
      <c r="AH9" s="37"/>
      <c r="AI9" s="41" t="str">
        <f t="shared" si="11"/>
        <v>　</v>
      </c>
      <c r="AJ9" s="38"/>
      <c r="AK9" s="38"/>
      <c r="AL9" s="38"/>
      <c r="AM9" s="38"/>
      <c r="AN9" s="38"/>
    </row>
    <row r="10" spans="1:40" ht="21" customHeight="1" x14ac:dyDescent="0.4">
      <c r="A10" s="17">
        <v>4</v>
      </c>
      <c r="B10" s="18"/>
      <c r="C10" s="18"/>
      <c r="D10" s="18"/>
      <c r="E10" s="12"/>
      <c r="F10" s="18"/>
      <c r="G10" s="160"/>
      <c r="H10" s="161"/>
      <c r="I10" s="19"/>
      <c r="J10" s="20"/>
      <c r="K10" s="20"/>
      <c r="L10" s="20"/>
      <c r="M10" s="21"/>
      <c r="N10" s="22"/>
      <c r="O10" s="38"/>
      <c r="P10" s="33"/>
      <c r="Q10" s="33"/>
      <c r="R10" s="42" t="str">
        <f t="shared" si="1"/>
        <v/>
      </c>
      <c r="S10" s="43" t="str">
        <f t="shared" si="2"/>
        <v/>
      </c>
      <c r="T10" s="44" t="str">
        <f>IF($S10="","",VLOOKUP($S10,'(種目・作業用)'!$A$2:$D$47,2,FALSE))</f>
        <v/>
      </c>
      <c r="U10" s="44" t="str">
        <f>IF($S10="","",VLOOKUP($S10,'(種目・作業用)'!$A$2:$D$47,3,FALSE))</f>
        <v/>
      </c>
      <c r="V10" s="44" t="str">
        <f>IF($S10="","",VLOOKUP($S10,'(種目・作業用)'!$A$2:$D$47,4,FALSE))</f>
        <v/>
      </c>
      <c r="W10" s="45" t="str">
        <f t="shared" si="3"/>
        <v/>
      </c>
      <c r="X10" s="42" t="str">
        <f t="shared" si="4"/>
        <v xml:space="preserve"> </v>
      </c>
      <c r="Y10" s="42" t="str">
        <f t="shared" si="5"/>
        <v/>
      </c>
      <c r="Z10" s="42" t="str">
        <f t="shared" si="0"/>
        <v/>
      </c>
      <c r="AA10" s="42" t="str">
        <f t="shared" si="6"/>
        <v/>
      </c>
      <c r="AB10" s="46" t="str">
        <f t="shared" si="7"/>
        <v/>
      </c>
      <c r="AC10" s="42" t="str">
        <f t="shared" si="8"/>
        <v/>
      </c>
      <c r="AD10" s="42" t="str">
        <f t="shared" si="9"/>
        <v/>
      </c>
      <c r="AE10" s="42"/>
      <c r="AF10" s="42" t="str">
        <f t="shared" si="10"/>
        <v/>
      </c>
      <c r="AG10" s="47" t="s">
        <v>307</v>
      </c>
      <c r="AH10" s="37"/>
      <c r="AI10" s="41" t="str">
        <f t="shared" si="11"/>
        <v>　</v>
      </c>
      <c r="AJ10" s="38"/>
      <c r="AK10" s="38"/>
      <c r="AL10" s="38"/>
      <c r="AM10" s="38"/>
      <c r="AN10" s="38"/>
    </row>
    <row r="11" spans="1:40" ht="21" customHeight="1" x14ac:dyDescent="0.4">
      <c r="A11" s="17">
        <v>5</v>
      </c>
      <c r="B11" s="18"/>
      <c r="C11" s="18"/>
      <c r="D11" s="18"/>
      <c r="E11" s="12"/>
      <c r="F11" s="18"/>
      <c r="G11" s="160"/>
      <c r="H11" s="161"/>
      <c r="I11" s="19"/>
      <c r="J11" s="20"/>
      <c r="K11" s="20"/>
      <c r="L11" s="20"/>
      <c r="M11" s="21"/>
      <c r="N11" s="22"/>
      <c r="O11" s="38"/>
      <c r="P11" s="33"/>
      <c r="Q11" s="33"/>
      <c r="R11" s="42" t="str">
        <f t="shared" si="1"/>
        <v/>
      </c>
      <c r="S11" s="43" t="str">
        <f t="shared" si="2"/>
        <v/>
      </c>
      <c r="T11" s="44" t="str">
        <f>IF($S11="","",VLOOKUP($S11,'(種目・作業用)'!$A$2:$D$47,2,FALSE))</f>
        <v/>
      </c>
      <c r="U11" s="44" t="str">
        <f>IF($S11="","",VLOOKUP($S11,'(種目・作業用)'!$A$2:$D$47,3,FALSE))</f>
        <v/>
      </c>
      <c r="V11" s="44" t="str">
        <f>IF($S11="","",VLOOKUP($S11,'(種目・作業用)'!$A$2:$D$47,4,FALSE))</f>
        <v/>
      </c>
      <c r="W11" s="45" t="str">
        <f t="shared" si="3"/>
        <v/>
      </c>
      <c r="X11" s="42" t="str">
        <f t="shared" si="4"/>
        <v xml:space="preserve"> </v>
      </c>
      <c r="Y11" s="42" t="str">
        <f t="shared" si="5"/>
        <v/>
      </c>
      <c r="Z11" s="42" t="str">
        <f t="shared" si="0"/>
        <v/>
      </c>
      <c r="AA11" s="42" t="str">
        <f t="shared" si="6"/>
        <v/>
      </c>
      <c r="AB11" s="46" t="str">
        <f t="shared" si="7"/>
        <v/>
      </c>
      <c r="AC11" s="42" t="str">
        <f t="shared" si="8"/>
        <v/>
      </c>
      <c r="AD11" s="42" t="str">
        <f t="shared" si="9"/>
        <v/>
      </c>
      <c r="AE11" s="42"/>
      <c r="AF11" s="42" t="str">
        <f t="shared" si="10"/>
        <v/>
      </c>
      <c r="AG11" s="47" t="s">
        <v>307</v>
      </c>
      <c r="AH11" s="37"/>
      <c r="AI11" s="41" t="str">
        <f t="shared" si="11"/>
        <v>　</v>
      </c>
      <c r="AJ11" s="38"/>
      <c r="AK11" s="38"/>
      <c r="AL11" s="38"/>
      <c r="AM11" s="38"/>
      <c r="AN11" s="38"/>
    </row>
    <row r="12" spans="1:40" ht="21" customHeight="1" x14ac:dyDescent="0.4">
      <c r="A12" s="17">
        <v>6</v>
      </c>
      <c r="B12" s="18"/>
      <c r="C12" s="18"/>
      <c r="D12" s="18"/>
      <c r="E12" s="12"/>
      <c r="F12" s="18"/>
      <c r="G12" s="160"/>
      <c r="H12" s="161"/>
      <c r="I12" s="19"/>
      <c r="J12" s="20"/>
      <c r="K12" s="20"/>
      <c r="L12" s="20"/>
      <c r="M12" s="21"/>
      <c r="N12" s="22"/>
      <c r="O12" s="38"/>
      <c r="P12" s="33"/>
      <c r="Q12" s="33"/>
      <c r="R12" s="42" t="str">
        <f t="shared" si="1"/>
        <v/>
      </c>
      <c r="S12" s="43" t="str">
        <f t="shared" si="2"/>
        <v/>
      </c>
      <c r="T12" s="44" t="str">
        <f>IF($S12="","",VLOOKUP($S12,'(種目・作業用)'!$A$2:$D$47,2,FALSE))</f>
        <v/>
      </c>
      <c r="U12" s="44" t="str">
        <f>IF($S12="","",VLOOKUP($S12,'(種目・作業用)'!$A$2:$D$47,3,FALSE))</f>
        <v/>
      </c>
      <c r="V12" s="44" t="str">
        <f>IF($S12="","",VLOOKUP($S12,'(種目・作業用)'!$A$2:$D$47,4,FALSE))</f>
        <v/>
      </c>
      <c r="W12" s="45" t="str">
        <f t="shared" si="3"/>
        <v/>
      </c>
      <c r="X12" s="42" t="str">
        <f t="shared" si="4"/>
        <v xml:space="preserve"> </v>
      </c>
      <c r="Y12" s="42" t="str">
        <f t="shared" si="5"/>
        <v/>
      </c>
      <c r="Z12" s="42" t="str">
        <f t="shared" si="0"/>
        <v/>
      </c>
      <c r="AA12" s="42" t="str">
        <f t="shared" si="6"/>
        <v/>
      </c>
      <c r="AB12" s="46" t="str">
        <f t="shared" si="7"/>
        <v/>
      </c>
      <c r="AC12" s="42" t="str">
        <f t="shared" si="8"/>
        <v/>
      </c>
      <c r="AD12" s="42" t="str">
        <f t="shared" si="9"/>
        <v/>
      </c>
      <c r="AE12" s="42"/>
      <c r="AF12" s="42" t="str">
        <f t="shared" si="10"/>
        <v/>
      </c>
      <c r="AG12" s="47" t="s">
        <v>307</v>
      </c>
      <c r="AH12" s="37"/>
      <c r="AI12" s="41" t="str">
        <f t="shared" si="11"/>
        <v>　</v>
      </c>
      <c r="AJ12" s="38"/>
      <c r="AK12" s="38"/>
      <c r="AL12" s="38"/>
      <c r="AM12" s="38"/>
      <c r="AN12" s="38"/>
    </row>
    <row r="13" spans="1:40" ht="21" customHeight="1" x14ac:dyDescent="0.4">
      <c r="A13" s="17">
        <v>7</v>
      </c>
      <c r="B13" s="18"/>
      <c r="C13" s="18"/>
      <c r="D13" s="18"/>
      <c r="E13" s="12"/>
      <c r="F13" s="18"/>
      <c r="G13" s="160"/>
      <c r="H13" s="161"/>
      <c r="I13" s="19"/>
      <c r="J13" s="20"/>
      <c r="K13" s="20"/>
      <c r="L13" s="20"/>
      <c r="M13" s="21"/>
      <c r="N13" s="22"/>
      <c r="O13" s="38"/>
      <c r="P13" s="33"/>
      <c r="Q13" s="33"/>
      <c r="R13" s="42" t="str">
        <f t="shared" si="1"/>
        <v/>
      </c>
      <c r="S13" s="43" t="str">
        <f t="shared" si="2"/>
        <v/>
      </c>
      <c r="T13" s="44" t="str">
        <f>IF($S13="","",VLOOKUP($S13,'(種目・作業用)'!$A$2:$D$47,2,FALSE))</f>
        <v/>
      </c>
      <c r="U13" s="44" t="str">
        <f>IF($S13="","",VLOOKUP($S13,'(種目・作業用)'!$A$2:$D$47,3,FALSE))</f>
        <v/>
      </c>
      <c r="V13" s="44" t="str">
        <f>IF($S13="","",VLOOKUP($S13,'(種目・作業用)'!$A$2:$D$47,4,FALSE))</f>
        <v/>
      </c>
      <c r="W13" s="45" t="str">
        <f t="shared" si="3"/>
        <v/>
      </c>
      <c r="X13" s="42" t="str">
        <f t="shared" si="4"/>
        <v xml:space="preserve"> </v>
      </c>
      <c r="Y13" s="42" t="str">
        <f t="shared" si="5"/>
        <v/>
      </c>
      <c r="Z13" s="42" t="str">
        <f t="shared" si="0"/>
        <v/>
      </c>
      <c r="AA13" s="42" t="str">
        <f t="shared" si="6"/>
        <v/>
      </c>
      <c r="AB13" s="46" t="str">
        <f t="shared" si="7"/>
        <v/>
      </c>
      <c r="AC13" s="42" t="str">
        <f t="shared" si="8"/>
        <v/>
      </c>
      <c r="AD13" s="42" t="str">
        <f t="shared" si="9"/>
        <v/>
      </c>
      <c r="AE13" s="42"/>
      <c r="AF13" s="42" t="str">
        <f t="shared" si="10"/>
        <v/>
      </c>
      <c r="AG13" s="47" t="s">
        <v>307</v>
      </c>
      <c r="AH13" s="37"/>
      <c r="AI13" s="41" t="str">
        <f t="shared" si="11"/>
        <v>　</v>
      </c>
      <c r="AJ13" s="38"/>
      <c r="AK13" s="38"/>
      <c r="AL13" s="38"/>
      <c r="AM13" s="38"/>
      <c r="AN13" s="38"/>
    </row>
    <row r="14" spans="1:40" ht="21" customHeight="1" x14ac:dyDescent="0.4">
      <c r="A14" s="17">
        <v>8</v>
      </c>
      <c r="B14" s="18"/>
      <c r="C14" s="18"/>
      <c r="D14" s="18"/>
      <c r="E14" s="12"/>
      <c r="F14" s="18"/>
      <c r="G14" s="160"/>
      <c r="H14" s="161"/>
      <c r="I14" s="19"/>
      <c r="J14" s="20"/>
      <c r="K14" s="20"/>
      <c r="L14" s="20"/>
      <c r="M14" s="21"/>
      <c r="N14" s="22"/>
      <c r="O14" s="38"/>
      <c r="P14" s="33"/>
      <c r="Q14" s="33"/>
      <c r="R14" s="42" t="str">
        <f t="shared" si="1"/>
        <v/>
      </c>
      <c r="S14" s="43" t="str">
        <f t="shared" si="2"/>
        <v/>
      </c>
      <c r="T14" s="44" t="str">
        <f>IF($S14="","",VLOOKUP($S14,'(種目・作業用)'!$A$2:$D$47,2,FALSE))</f>
        <v/>
      </c>
      <c r="U14" s="44" t="str">
        <f>IF($S14="","",VLOOKUP($S14,'(種目・作業用)'!$A$2:$D$47,3,FALSE))</f>
        <v/>
      </c>
      <c r="V14" s="44" t="str">
        <f>IF($S14="","",VLOOKUP($S14,'(種目・作業用)'!$A$2:$D$47,4,FALSE))</f>
        <v/>
      </c>
      <c r="W14" s="45" t="str">
        <f t="shared" si="3"/>
        <v/>
      </c>
      <c r="X14" s="42" t="str">
        <f t="shared" si="4"/>
        <v xml:space="preserve"> </v>
      </c>
      <c r="Y14" s="42" t="str">
        <f t="shared" si="5"/>
        <v/>
      </c>
      <c r="Z14" s="42" t="str">
        <f t="shared" si="0"/>
        <v/>
      </c>
      <c r="AA14" s="42" t="str">
        <f t="shared" si="6"/>
        <v/>
      </c>
      <c r="AB14" s="46" t="str">
        <f t="shared" si="7"/>
        <v/>
      </c>
      <c r="AC14" s="42" t="str">
        <f t="shared" si="8"/>
        <v/>
      </c>
      <c r="AD14" s="42" t="str">
        <f t="shared" si="9"/>
        <v/>
      </c>
      <c r="AE14" s="42"/>
      <c r="AF14" s="42" t="str">
        <f t="shared" si="10"/>
        <v/>
      </c>
      <c r="AG14" s="47" t="s">
        <v>307</v>
      </c>
      <c r="AH14" s="37"/>
      <c r="AI14" s="41" t="str">
        <f t="shared" si="11"/>
        <v>　</v>
      </c>
      <c r="AJ14" s="38"/>
      <c r="AK14" s="38"/>
      <c r="AL14" s="38"/>
      <c r="AM14" s="38"/>
      <c r="AN14" s="38"/>
    </row>
    <row r="15" spans="1:40" ht="21" customHeight="1" x14ac:dyDescent="0.4">
      <c r="A15" s="17">
        <v>9</v>
      </c>
      <c r="B15" s="18"/>
      <c r="C15" s="18"/>
      <c r="D15" s="18"/>
      <c r="E15" s="12"/>
      <c r="F15" s="18"/>
      <c r="G15" s="160"/>
      <c r="H15" s="161"/>
      <c r="I15" s="19"/>
      <c r="J15" s="20"/>
      <c r="K15" s="20"/>
      <c r="L15" s="20"/>
      <c r="M15" s="21"/>
      <c r="N15" s="22"/>
      <c r="O15" s="38"/>
      <c r="P15" s="33"/>
      <c r="Q15" s="33"/>
      <c r="R15" s="42" t="str">
        <f t="shared" si="1"/>
        <v/>
      </c>
      <c r="S15" s="43" t="str">
        <f t="shared" si="2"/>
        <v/>
      </c>
      <c r="T15" s="44" t="str">
        <f>IF($S15="","",VLOOKUP($S15,'(種目・作業用)'!$A$2:$D$47,2,FALSE))</f>
        <v/>
      </c>
      <c r="U15" s="44" t="str">
        <f>IF($S15="","",VLOOKUP($S15,'(種目・作業用)'!$A$2:$D$47,3,FALSE))</f>
        <v/>
      </c>
      <c r="V15" s="44" t="str">
        <f>IF($S15="","",VLOOKUP($S15,'(種目・作業用)'!$A$2:$D$47,4,FALSE))</f>
        <v/>
      </c>
      <c r="W15" s="45" t="str">
        <f t="shared" si="3"/>
        <v/>
      </c>
      <c r="X15" s="42" t="str">
        <f t="shared" si="4"/>
        <v xml:space="preserve"> </v>
      </c>
      <c r="Y15" s="42" t="str">
        <f t="shared" si="5"/>
        <v/>
      </c>
      <c r="Z15" s="42" t="str">
        <f t="shared" si="0"/>
        <v/>
      </c>
      <c r="AA15" s="42" t="str">
        <f t="shared" si="6"/>
        <v/>
      </c>
      <c r="AB15" s="46" t="str">
        <f t="shared" si="7"/>
        <v/>
      </c>
      <c r="AC15" s="42" t="str">
        <f t="shared" si="8"/>
        <v/>
      </c>
      <c r="AD15" s="42" t="str">
        <f t="shared" si="9"/>
        <v/>
      </c>
      <c r="AE15" s="42"/>
      <c r="AF15" s="42" t="str">
        <f t="shared" si="10"/>
        <v/>
      </c>
      <c r="AG15" s="47" t="s">
        <v>307</v>
      </c>
      <c r="AH15" s="37"/>
      <c r="AI15" s="41" t="str">
        <f t="shared" si="11"/>
        <v>　</v>
      </c>
      <c r="AJ15" s="38"/>
      <c r="AK15" s="38"/>
      <c r="AL15" s="38"/>
      <c r="AM15" s="38"/>
      <c r="AN15" s="38"/>
    </row>
    <row r="16" spans="1:40" ht="21" customHeight="1" x14ac:dyDescent="0.4">
      <c r="A16" s="17">
        <v>10</v>
      </c>
      <c r="B16" s="18"/>
      <c r="C16" s="18"/>
      <c r="D16" s="18"/>
      <c r="E16" s="12"/>
      <c r="F16" s="18"/>
      <c r="G16" s="160"/>
      <c r="H16" s="161"/>
      <c r="I16" s="19"/>
      <c r="J16" s="20"/>
      <c r="K16" s="20"/>
      <c r="L16" s="20"/>
      <c r="M16" s="21"/>
      <c r="N16" s="22"/>
      <c r="O16" s="38"/>
      <c r="P16" s="33"/>
      <c r="Q16" s="33"/>
      <c r="R16" s="42" t="str">
        <f t="shared" si="1"/>
        <v/>
      </c>
      <c r="S16" s="43" t="str">
        <f t="shared" si="2"/>
        <v/>
      </c>
      <c r="T16" s="44" t="str">
        <f>IF($S16="","",VLOOKUP($S16,'(種目・作業用)'!$A$2:$D$47,2,FALSE))</f>
        <v/>
      </c>
      <c r="U16" s="44" t="str">
        <f>IF($S16="","",VLOOKUP($S16,'(種目・作業用)'!$A$2:$D$47,3,FALSE))</f>
        <v/>
      </c>
      <c r="V16" s="44" t="str">
        <f>IF($S16="","",VLOOKUP($S16,'(種目・作業用)'!$A$2:$D$47,4,FALSE))</f>
        <v/>
      </c>
      <c r="W16" s="45" t="str">
        <f t="shared" si="3"/>
        <v/>
      </c>
      <c r="X16" s="42" t="str">
        <f t="shared" si="4"/>
        <v xml:space="preserve"> </v>
      </c>
      <c r="Y16" s="42" t="str">
        <f t="shared" si="5"/>
        <v/>
      </c>
      <c r="Z16" s="42" t="str">
        <f t="shared" si="0"/>
        <v/>
      </c>
      <c r="AA16" s="42" t="str">
        <f t="shared" si="6"/>
        <v/>
      </c>
      <c r="AB16" s="46" t="str">
        <f t="shared" si="7"/>
        <v/>
      </c>
      <c r="AC16" s="42" t="str">
        <f t="shared" si="8"/>
        <v/>
      </c>
      <c r="AD16" s="42" t="str">
        <f t="shared" si="9"/>
        <v/>
      </c>
      <c r="AE16" s="42"/>
      <c r="AF16" s="42" t="str">
        <f t="shared" si="10"/>
        <v/>
      </c>
      <c r="AG16" s="47" t="s">
        <v>307</v>
      </c>
      <c r="AH16" s="37"/>
      <c r="AI16" s="41" t="str">
        <f t="shared" si="11"/>
        <v>　</v>
      </c>
      <c r="AJ16" s="38"/>
      <c r="AK16" s="38"/>
      <c r="AL16" s="38"/>
      <c r="AM16" s="38"/>
      <c r="AN16" s="38"/>
    </row>
    <row r="17" spans="1:40" ht="21" customHeight="1" x14ac:dyDescent="0.4">
      <c r="A17" s="17">
        <v>11</v>
      </c>
      <c r="B17" s="18"/>
      <c r="C17" s="18"/>
      <c r="D17" s="18"/>
      <c r="E17" s="12"/>
      <c r="F17" s="18"/>
      <c r="G17" s="160"/>
      <c r="H17" s="161"/>
      <c r="I17" s="19"/>
      <c r="J17" s="20"/>
      <c r="K17" s="20"/>
      <c r="L17" s="20"/>
      <c r="M17" s="21"/>
      <c r="N17" s="22"/>
      <c r="O17" s="38"/>
      <c r="P17" s="33"/>
      <c r="Q17" s="33"/>
      <c r="R17" s="42" t="str">
        <f t="shared" si="1"/>
        <v/>
      </c>
      <c r="S17" s="43" t="str">
        <f t="shared" si="2"/>
        <v/>
      </c>
      <c r="T17" s="44" t="str">
        <f>IF($S17="","",VLOOKUP($S17,'(種目・作業用)'!$A$2:$D$47,2,FALSE))</f>
        <v/>
      </c>
      <c r="U17" s="44" t="str">
        <f>IF($S17="","",VLOOKUP($S17,'(種目・作業用)'!$A$2:$D$47,3,FALSE))</f>
        <v/>
      </c>
      <c r="V17" s="44" t="str">
        <f>IF($S17="","",VLOOKUP($S17,'(種目・作業用)'!$A$2:$D$47,4,FALSE))</f>
        <v/>
      </c>
      <c r="W17" s="45" t="str">
        <f t="shared" si="3"/>
        <v/>
      </c>
      <c r="X17" s="42" t="str">
        <f t="shared" si="4"/>
        <v xml:space="preserve"> </v>
      </c>
      <c r="Y17" s="42" t="str">
        <f t="shared" si="5"/>
        <v/>
      </c>
      <c r="Z17" s="42" t="str">
        <f t="shared" si="0"/>
        <v/>
      </c>
      <c r="AA17" s="42" t="str">
        <f t="shared" si="6"/>
        <v/>
      </c>
      <c r="AB17" s="46" t="str">
        <f t="shared" si="7"/>
        <v/>
      </c>
      <c r="AC17" s="42" t="str">
        <f t="shared" si="8"/>
        <v/>
      </c>
      <c r="AD17" s="42" t="str">
        <f t="shared" si="9"/>
        <v/>
      </c>
      <c r="AE17" s="42"/>
      <c r="AF17" s="42" t="str">
        <f t="shared" si="10"/>
        <v/>
      </c>
      <c r="AG17" s="47" t="s">
        <v>307</v>
      </c>
      <c r="AH17" s="37"/>
      <c r="AI17" s="41" t="str">
        <f t="shared" si="11"/>
        <v>　</v>
      </c>
      <c r="AJ17" s="38"/>
      <c r="AK17" s="38"/>
      <c r="AL17" s="38"/>
      <c r="AM17" s="38"/>
      <c r="AN17" s="38"/>
    </row>
    <row r="18" spans="1:40" ht="21" customHeight="1" x14ac:dyDescent="0.4">
      <c r="A18" s="17">
        <v>12</v>
      </c>
      <c r="B18" s="18"/>
      <c r="C18" s="18"/>
      <c r="D18" s="18"/>
      <c r="E18" s="12"/>
      <c r="F18" s="18"/>
      <c r="G18" s="160"/>
      <c r="H18" s="161"/>
      <c r="I18" s="19"/>
      <c r="J18" s="20"/>
      <c r="K18" s="20"/>
      <c r="L18" s="20"/>
      <c r="M18" s="21"/>
      <c r="N18" s="22"/>
      <c r="O18" s="38"/>
      <c r="P18" s="33"/>
      <c r="Q18" s="33"/>
      <c r="R18" s="42" t="str">
        <f t="shared" si="1"/>
        <v/>
      </c>
      <c r="S18" s="43" t="str">
        <f t="shared" si="2"/>
        <v/>
      </c>
      <c r="T18" s="44" t="str">
        <f>IF($S18="","",VLOOKUP($S18,'(種目・作業用)'!$A$2:$D$47,2,FALSE))</f>
        <v/>
      </c>
      <c r="U18" s="44" t="str">
        <f>IF($S18="","",VLOOKUP($S18,'(種目・作業用)'!$A$2:$D$47,3,FALSE))</f>
        <v/>
      </c>
      <c r="V18" s="44" t="str">
        <f>IF($S18="","",VLOOKUP($S18,'(種目・作業用)'!$A$2:$D$47,4,FALSE))</f>
        <v/>
      </c>
      <c r="W18" s="45" t="str">
        <f t="shared" si="3"/>
        <v/>
      </c>
      <c r="X18" s="42" t="str">
        <f t="shared" si="4"/>
        <v xml:space="preserve"> </v>
      </c>
      <c r="Y18" s="42" t="str">
        <f t="shared" si="5"/>
        <v/>
      </c>
      <c r="Z18" s="42" t="str">
        <f t="shared" si="0"/>
        <v/>
      </c>
      <c r="AA18" s="42" t="str">
        <f t="shared" si="6"/>
        <v/>
      </c>
      <c r="AB18" s="46" t="str">
        <f t="shared" si="7"/>
        <v/>
      </c>
      <c r="AC18" s="42" t="str">
        <f t="shared" si="8"/>
        <v/>
      </c>
      <c r="AD18" s="42" t="str">
        <f t="shared" si="9"/>
        <v/>
      </c>
      <c r="AE18" s="42"/>
      <c r="AF18" s="42" t="str">
        <f t="shared" si="10"/>
        <v/>
      </c>
      <c r="AG18" s="47" t="s">
        <v>307</v>
      </c>
      <c r="AH18" s="37"/>
      <c r="AI18" s="41" t="str">
        <f t="shared" si="11"/>
        <v>　</v>
      </c>
      <c r="AJ18" s="38"/>
      <c r="AK18" s="38"/>
      <c r="AL18" s="38"/>
      <c r="AM18" s="38"/>
      <c r="AN18" s="38"/>
    </row>
    <row r="19" spans="1:40" ht="21" customHeight="1" x14ac:dyDescent="0.4">
      <c r="A19" s="17">
        <v>13</v>
      </c>
      <c r="B19" s="18"/>
      <c r="C19" s="18"/>
      <c r="D19" s="18"/>
      <c r="E19" s="12"/>
      <c r="F19" s="18"/>
      <c r="G19" s="160"/>
      <c r="H19" s="161"/>
      <c r="I19" s="19"/>
      <c r="J19" s="20"/>
      <c r="K19" s="20"/>
      <c r="L19" s="20"/>
      <c r="M19" s="21"/>
      <c r="N19" s="22"/>
      <c r="O19" s="38"/>
      <c r="P19" s="33"/>
      <c r="Q19" s="33"/>
      <c r="R19" s="42" t="str">
        <f t="shared" si="1"/>
        <v/>
      </c>
      <c r="S19" s="43" t="str">
        <f t="shared" si="2"/>
        <v/>
      </c>
      <c r="T19" s="44" t="str">
        <f>IF($S19="","",VLOOKUP($S19,'(種目・作業用)'!$A$2:$D$47,2,FALSE))</f>
        <v/>
      </c>
      <c r="U19" s="44" t="str">
        <f>IF($S19="","",VLOOKUP($S19,'(種目・作業用)'!$A$2:$D$47,3,FALSE))</f>
        <v/>
      </c>
      <c r="V19" s="44" t="str">
        <f>IF($S19="","",VLOOKUP($S19,'(種目・作業用)'!$A$2:$D$47,4,FALSE))</f>
        <v/>
      </c>
      <c r="W19" s="45" t="str">
        <f t="shared" si="3"/>
        <v/>
      </c>
      <c r="X19" s="42" t="str">
        <f t="shared" si="4"/>
        <v xml:space="preserve"> </v>
      </c>
      <c r="Y19" s="42" t="str">
        <f t="shared" si="5"/>
        <v/>
      </c>
      <c r="Z19" s="42" t="str">
        <f t="shared" si="0"/>
        <v/>
      </c>
      <c r="AA19" s="42" t="str">
        <f t="shared" si="6"/>
        <v/>
      </c>
      <c r="AB19" s="46" t="str">
        <f t="shared" si="7"/>
        <v/>
      </c>
      <c r="AC19" s="42" t="str">
        <f t="shared" si="8"/>
        <v/>
      </c>
      <c r="AD19" s="42" t="str">
        <f t="shared" si="9"/>
        <v/>
      </c>
      <c r="AE19" s="42"/>
      <c r="AF19" s="42" t="str">
        <f t="shared" si="10"/>
        <v/>
      </c>
      <c r="AG19" s="47" t="s">
        <v>307</v>
      </c>
      <c r="AH19" s="37"/>
      <c r="AI19" s="41" t="str">
        <f t="shared" si="11"/>
        <v>　</v>
      </c>
      <c r="AJ19" s="38"/>
      <c r="AK19" s="38"/>
      <c r="AL19" s="38"/>
      <c r="AM19" s="38"/>
      <c r="AN19" s="38"/>
    </row>
    <row r="20" spans="1:40" ht="21" customHeight="1" x14ac:dyDescent="0.4">
      <c r="A20" s="17">
        <v>14</v>
      </c>
      <c r="B20" s="18"/>
      <c r="C20" s="18"/>
      <c r="D20" s="18"/>
      <c r="E20" s="12"/>
      <c r="F20" s="18"/>
      <c r="G20" s="160"/>
      <c r="H20" s="161"/>
      <c r="I20" s="19"/>
      <c r="J20" s="20"/>
      <c r="K20" s="20"/>
      <c r="L20" s="20"/>
      <c r="M20" s="21"/>
      <c r="N20" s="22"/>
      <c r="O20" s="38"/>
      <c r="P20" s="33"/>
      <c r="Q20" s="33"/>
      <c r="R20" s="42" t="str">
        <f t="shared" si="1"/>
        <v/>
      </c>
      <c r="S20" s="43" t="str">
        <f t="shared" si="2"/>
        <v/>
      </c>
      <c r="T20" s="44" t="str">
        <f>IF($S20="","",VLOOKUP($S20,'(種目・作業用)'!$A$2:$D$47,2,FALSE))</f>
        <v/>
      </c>
      <c r="U20" s="44" t="str">
        <f>IF($S20="","",VLOOKUP($S20,'(種目・作業用)'!$A$2:$D$47,3,FALSE))</f>
        <v/>
      </c>
      <c r="V20" s="44" t="str">
        <f>IF($S20="","",VLOOKUP($S20,'(種目・作業用)'!$A$2:$D$47,4,FALSE))</f>
        <v/>
      </c>
      <c r="W20" s="45" t="str">
        <f t="shared" si="3"/>
        <v/>
      </c>
      <c r="X20" s="42" t="str">
        <f t="shared" si="4"/>
        <v xml:space="preserve"> </v>
      </c>
      <c r="Y20" s="42" t="str">
        <f t="shared" si="5"/>
        <v/>
      </c>
      <c r="Z20" s="42" t="str">
        <f t="shared" si="0"/>
        <v/>
      </c>
      <c r="AA20" s="42" t="str">
        <f t="shared" si="6"/>
        <v/>
      </c>
      <c r="AB20" s="46" t="str">
        <f t="shared" si="7"/>
        <v/>
      </c>
      <c r="AC20" s="42" t="str">
        <f t="shared" si="8"/>
        <v/>
      </c>
      <c r="AD20" s="42" t="str">
        <f t="shared" si="9"/>
        <v/>
      </c>
      <c r="AE20" s="42"/>
      <c r="AF20" s="42" t="str">
        <f t="shared" si="10"/>
        <v/>
      </c>
      <c r="AG20" s="47" t="s">
        <v>307</v>
      </c>
      <c r="AH20" s="37"/>
      <c r="AI20" s="41" t="str">
        <f t="shared" si="11"/>
        <v>　</v>
      </c>
      <c r="AJ20" s="38"/>
      <c r="AK20" s="38"/>
      <c r="AL20" s="38"/>
      <c r="AM20" s="38"/>
      <c r="AN20" s="38"/>
    </row>
    <row r="21" spans="1:40" ht="21" customHeight="1" x14ac:dyDescent="0.4">
      <c r="A21" s="17">
        <v>15</v>
      </c>
      <c r="B21" s="18"/>
      <c r="C21" s="18"/>
      <c r="D21" s="18"/>
      <c r="E21" s="12"/>
      <c r="F21" s="18"/>
      <c r="G21" s="160"/>
      <c r="H21" s="161"/>
      <c r="I21" s="19"/>
      <c r="J21" s="20"/>
      <c r="K21" s="20"/>
      <c r="L21" s="20"/>
      <c r="M21" s="21"/>
      <c r="N21" s="22"/>
      <c r="O21" s="38"/>
      <c r="P21" s="33"/>
      <c r="Q21" s="33"/>
      <c r="R21" s="42" t="str">
        <f t="shared" si="1"/>
        <v/>
      </c>
      <c r="S21" s="43" t="str">
        <f t="shared" si="2"/>
        <v/>
      </c>
      <c r="T21" s="44" t="str">
        <f>IF($S21="","",VLOOKUP($S21,'(種目・作業用)'!$A$2:$D$47,2,FALSE))</f>
        <v/>
      </c>
      <c r="U21" s="44" t="str">
        <f>IF($S21="","",VLOOKUP($S21,'(種目・作業用)'!$A$2:$D$47,3,FALSE))</f>
        <v/>
      </c>
      <c r="V21" s="44" t="str">
        <f>IF($S21="","",VLOOKUP($S21,'(種目・作業用)'!$A$2:$D$47,4,FALSE))</f>
        <v/>
      </c>
      <c r="W21" s="45" t="str">
        <f t="shared" si="3"/>
        <v/>
      </c>
      <c r="X21" s="42" t="str">
        <f t="shared" si="4"/>
        <v xml:space="preserve"> </v>
      </c>
      <c r="Y21" s="42" t="str">
        <f t="shared" si="5"/>
        <v/>
      </c>
      <c r="Z21" s="42" t="str">
        <f t="shared" si="0"/>
        <v/>
      </c>
      <c r="AA21" s="42" t="str">
        <f t="shared" si="6"/>
        <v/>
      </c>
      <c r="AB21" s="46" t="str">
        <f t="shared" si="7"/>
        <v/>
      </c>
      <c r="AC21" s="42" t="str">
        <f t="shared" si="8"/>
        <v/>
      </c>
      <c r="AD21" s="42" t="str">
        <f t="shared" si="9"/>
        <v/>
      </c>
      <c r="AE21" s="42"/>
      <c r="AF21" s="42" t="str">
        <f t="shared" si="10"/>
        <v/>
      </c>
      <c r="AG21" s="47" t="s">
        <v>307</v>
      </c>
      <c r="AH21" s="37"/>
      <c r="AI21" s="41" t="str">
        <f t="shared" si="11"/>
        <v>　</v>
      </c>
      <c r="AJ21" s="38"/>
      <c r="AK21" s="38"/>
      <c r="AL21" s="38"/>
      <c r="AM21" s="38"/>
      <c r="AN21" s="38"/>
    </row>
    <row r="22" spans="1:40" ht="21" customHeight="1" x14ac:dyDescent="0.4">
      <c r="A22" s="17">
        <v>16</v>
      </c>
      <c r="B22" s="18"/>
      <c r="C22" s="18"/>
      <c r="D22" s="18"/>
      <c r="E22" s="12"/>
      <c r="F22" s="18"/>
      <c r="G22" s="160"/>
      <c r="H22" s="161"/>
      <c r="I22" s="19"/>
      <c r="J22" s="20"/>
      <c r="K22" s="20"/>
      <c r="L22" s="20"/>
      <c r="M22" s="21"/>
      <c r="N22" s="22"/>
      <c r="O22" s="38"/>
      <c r="P22" s="33"/>
      <c r="Q22" s="33"/>
      <c r="R22" s="42" t="str">
        <f t="shared" si="1"/>
        <v/>
      </c>
      <c r="S22" s="43" t="str">
        <f t="shared" si="2"/>
        <v/>
      </c>
      <c r="T22" s="44" t="str">
        <f>IF($S22="","",VLOOKUP($S22,'(種目・作業用)'!$A$2:$D$47,2,FALSE))</f>
        <v/>
      </c>
      <c r="U22" s="44" t="str">
        <f>IF($S22="","",VLOOKUP($S22,'(種目・作業用)'!$A$2:$D$47,3,FALSE))</f>
        <v/>
      </c>
      <c r="V22" s="44" t="str">
        <f>IF($S22="","",VLOOKUP($S22,'(種目・作業用)'!$A$2:$D$47,4,FALSE))</f>
        <v/>
      </c>
      <c r="W22" s="45" t="str">
        <f t="shared" si="3"/>
        <v/>
      </c>
      <c r="X22" s="42" t="str">
        <f t="shared" si="4"/>
        <v xml:space="preserve"> </v>
      </c>
      <c r="Y22" s="42" t="str">
        <f t="shared" si="5"/>
        <v/>
      </c>
      <c r="Z22" s="42" t="str">
        <f t="shared" si="0"/>
        <v/>
      </c>
      <c r="AA22" s="42" t="str">
        <f t="shared" si="6"/>
        <v/>
      </c>
      <c r="AB22" s="46" t="str">
        <f t="shared" si="7"/>
        <v/>
      </c>
      <c r="AC22" s="42" t="str">
        <f t="shared" si="8"/>
        <v/>
      </c>
      <c r="AD22" s="42" t="str">
        <f t="shared" si="9"/>
        <v/>
      </c>
      <c r="AE22" s="42"/>
      <c r="AF22" s="42" t="str">
        <f t="shared" si="10"/>
        <v/>
      </c>
      <c r="AG22" s="47" t="s">
        <v>307</v>
      </c>
      <c r="AH22" s="37"/>
      <c r="AI22" s="41" t="str">
        <f t="shared" si="11"/>
        <v>　</v>
      </c>
      <c r="AJ22" s="38"/>
      <c r="AK22" s="38"/>
      <c r="AL22" s="38"/>
      <c r="AM22" s="38"/>
      <c r="AN22" s="38"/>
    </row>
    <row r="23" spans="1:40" ht="21" customHeight="1" x14ac:dyDescent="0.4">
      <c r="A23" s="17">
        <v>17</v>
      </c>
      <c r="B23" s="18"/>
      <c r="C23" s="18"/>
      <c r="D23" s="18"/>
      <c r="E23" s="12"/>
      <c r="F23" s="18"/>
      <c r="G23" s="160"/>
      <c r="H23" s="161"/>
      <c r="I23" s="19"/>
      <c r="J23" s="20"/>
      <c r="K23" s="20"/>
      <c r="L23" s="20"/>
      <c r="M23" s="21"/>
      <c r="N23" s="22"/>
      <c r="O23" s="38"/>
      <c r="P23" s="33"/>
      <c r="Q23" s="33"/>
      <c r="R23" s="42" t="str">
        <f t="shared" si="1"/>
        <v/>
      </c>
      <c r="S23" s="43" t="str">
        <f t="shared" si="2"/>
        <v/>
      </c>
      <c r="T23" s="44" t="str">
        <f>IF($S23="","",VLOOKUP($S23,'(種目・作業用)'!$A$2:$D$47,2,FALSE))</f>
        <v/>
      </c>
      <c r="U23" s="44" t="str">
        <f>IF($S23="","",VLOOKUP($S23,'(種目・作業用)'!$A$2:$D$47,3,FALSE))</f>
        <v/>
      </c>
      <c r="V23" s="44" t="str">
        <f>IF($S23="","",VLOOKUP($S23,'(種目・作業用)'!$A$2:$D$47,4,FALSE))</f>
        <v/>
      </c>
      <c r="W23" s="45" t="str">
        <f t="shared" si="3"/>
        <v/>
      </c>
      <c r="X23" s="42" t="str">
        <f t="shared" si="4"/>
        <v xml:space="preserve"> </v>
      </c>
      <c r="Y23" s="42" t="str">
        <f t="shared" si="5"/>
        <v/>
      </c>
      <c r="Z23" s="42" t="str">
        <f t="shared" si="0"/>
        <v/>
      </c>
      <c r="AA23" s="42" t="str">
        <f t="shared" si="6"/>
        <v/>
      </c>
      <c r="AB23" s="46" t="str">
        <f t="shared" si="7"/>
        <v/>
      </c>
      <c r="AC23" s="42" t="str">
        <f t="shared" si="8"/>
        <v/>
      </c>
      <c r="AD23" s="42" t="str">
        <f t="shared" si="9"/>
        <v/>
      </c>
      <c r="AE23" s="42"/>
      <c r="AF23" s="42" t="str">
        <f t="shared" si="10"/>
        <v/>
      </c>
      <c r="AG23" s="47" t="s">
        <v>307</v>
      </c>
      <c r="AH23" s="37"/>
      <c r="AI23" s="41" t="str">
        <f t="shared" si="11"/>
        <v>　</v>
      </c>
      <c r="AJ23" s="38"/>
      <c r="AK23" s="38"/>
      <c r="AL23" s="38"/>
      <c r="AM23" s="38"/>
      <c r="AN23" s="38"/>
    </row>
    <row r="24" spans="1:40" ht="21" customHeight="1" x14ac:dyDescent="0.4">
      <c r="A24" s="17">
        <v>18</v>
      </c>
      <c r="B24" s="18"/>
      <c r="C24" s="23"/>
      <c r="D24" s="18"/>
      <c r="E24" s="12"/>
      <c r="F24" s="18"/>
      <c r="G24" s="160"/>
      <c r="H24" s="161"/>
      <c r="I24" s="19"/>
      <c r="J24" s="20"/>
      <c r="K24" s="20"/>
      <c r="L24" s="20"/>
      <c r="M24" s="21"/>
      <c r="N24" s="22"/>
      <c r="O24" s="38"/>
      <c r="P24" s="33"/>
      <c r="Q24" s="33"/>
      <c r="R24" s="42" t="str">
        <f t="shared" si="1"/>
        <v/>
      </c>
      <c r="S24" s="43" t="str">
        <f t="shared" si="2"/>
        <v/>
      </c>
      <c r="T24" s="44" t="str">
        <f>IF($S24="","",VLOOKUP($S24,'(種目・作業用)'!$A$2:$D$47,2,FALSE))</f>
        <v/>
      </c>
      <c r="U24" s="44" t="str">
        <f>IF($S24="","",VLOOKUP($S24,'(種目・作業用)'!$A$2:$D$47,3,FALSE))</f>
        <v/>
      </c>
      <c r="V24" s="44" t="str">
        <f>IF($S24="","",VLOOKUP($S24,'(種目・作業用)'!$A$2:$D$47,4,FALSE))</f>
        <v/>
      </c>
      <c r="W24" s="45" t="str">
        <f t="shared" si="3"/>
        <v/>
      </c>
      <c r="X24" s="42" t="str">
        <f t="shared" si="4"/>
        <v xml:space="preserve"> </v>
      </c>
      <c r="Y24" s="42" t="str">
        <f t="shared" si="5"/>
        <v/>
      </c>
      <c r="Z24" s="42" t="str">
        <f t="shared" si="0"/>
        <v/>
      </c>
      <c r="AA24" s="42" t="str">
        <f t="shared" si="6"/>
        <v/>
      </c>
      <c r="AB24" s="46" t="str">
        <f t="shared" si="7"/>
        <v/>
      </c>
      <c r="AC24" s="42" t="str">
        <f t="shared" si="8"/>
        <v/>
      </c>
      <c r="AD24" s="42" t="str">
        <f t="shared" si="9"/>
        <v/>
      </c>
      <c r="AE24" s="42"/>
      <c r="AF24" s="42" t="str">
        <f t="shared" si="10"/>
        <v/>
      </c>
      <c r="AG24" s="47" t="s">
        <v>307</v>
      </c>
      <c r="AH24" s="37"/>
      <c r="AI24" s="41" t="str">
        <f t="shared" si="11"/>
        <v>　</v>
      </c>
      <c r="AJ24" s="38"/>
      <c r="AK24" s="38"/>
      <c r="AL24" s="38"/>
      <c r="AM24" s="38"/>
      <c r="AN24" s="38"/>
    </row>
    <row r="25" spans="1:40" ht="21" customHeight="1" x14ac:dyDescent="0.4">
      <c r="A25" s="17">
        <v>19</v>
      </c>
      <c r="B25" s="18"/>
      <c r="C25" s="18"/>
      <c r="D25" s="18"/>
      <c r="E25" s="12"/>
      <c r="F25" s="18"/>
      <c r="G25" s="160"/>
      <c r="H25" s="161"/>
      <c r="I25" s="19"/>
      <c r="J25" s="20"/>
      <c r="K25" s="20"/>
      <c r="L25" s="20"/>
      <c r="M25" s="21"/>
      <c r="N25" s="22"/>
      <c r="O25" s="38"/>
      <c r="P25" s="33"/>
      <c r="Q25" s="33"/>
      <c r="R25" s="42" t="str">
        <f t="shared" si="1"/>
        <v/>
      </c>
      <c r="S25" s="43" t="str">
        <f t="shared" si="2"/>
        <v/>
      </c>
      <c r="T25" s="44" t="str">
        <f>IF($S25="","",VLOOKUP($S25,'(種目・作業用)'!$A$2:$D$47,2,FALSE))</f>
        <v/>
      </c>
      <c r="U25" s="44" t="str">
        <f>IF($S25="","",VLOOKUP($S25,'(種目・作業用)'!$A$2:$D$47,3,FALSE))</f>
        <v/>
      </c>
      <c r="V25" s="44" t="str">
        <f>IF($S25="","",VLOOKUP($S25,'(種目・作業用)'!$A$2:$D$47,4,FALSE))</f>
        <v/>
      </c>
      <c r="W25" s="45" t="str">
        <f t="shared" si="3"/>
        <v/>
      </c>
      <c r="X25" s="42" t="str">
        <f t="shared" si="4"/>
        <v xml:space="preserve"> </v>
      </c>
      <c r="Y25" s="42" t="str">
        <f t="shared" si="5"/>
        <v/>
      </c>
      <c r="Z25" s="42" t="str">
        <f t="shared" si="0"/>
        <v/>
      </c>
      <c r="AA25" s="42" t="str">
        <f t="shared" si="6"/>
        <v/>
      </c>
      <c r="AB25" s="46" t="str">
        <f t="shared" si="7"/>
        <v/>
      </c>
      <c r="AC25" s="42" t="str">
        <f t="shared" si="8"/>
        <v/>
      </c>
      <c r="AD25" s="42" t="str">
        <f t="shared" si="9"/>
        <v/>
      </c>
      <c r="AE25" s="42"/>
      <c r="AF25" s="42" t="str">
        <f t="shared" si="10"/>
        <v/>
      </c>
      <c r="AG25" s="47" t="s">
        <v>307</v>
      </c>
      <c r="AH25" s="37"/>
      <c r="AI25" s="41" t="str">
        <f t="shared" si="11"/>
        <v>　</v>
      </c>
      <c r="AJ25" s="38"/>
      <c r="AK25" s="38"/>
      <c r="AL25" s="38"/>
      <c r="AM25" s="38"/>
      <c r="AN25" s="38"/>
    </row>
    <row r="26" spans="1:40" ht="21" customHeight="1" x14ac:dyDescent="0.4">
      <c r="A26" s="17">
        <v>20</v>
      </c>
      <c r="B26" s="18"/>
      <c r="C26" s="18"/>
      <c r="D26" s="18"/>
      <c r="E26" s="12"/>
      <c r="F26" s="18"/>
      <c r="G26" s="160"/>
      <c r="H26" s="161"/>
      <c r="I26" s="19"/>
      <c r="J26" s="20"/>
      <c r="K26" s="20"/>
      <c r="L26" s="20"/>
      <c r="M26" s="21"/>
      <c r="N26" s="22"/>
      <c r="O26" s="38"/>
      <c r="P26" s="33"/>
      <c r="Q26" s="33"/>
      <c r="R26" s="42" t="str">
        <f t="shared" si="1"/>
        <v/>
      </c>
      <c r="S26" s="43" t="str">
        <f t="shared" si="2"/>
        <v/>
      </c>
      <c r="T26" s="44" t="str">
        <f>IF($S26="","",VLOOKUP($S26,'(種目・作業用)'!$A$2:$D$47,2,FALSE))</f>
        <v/>
      </c>
      <c r="U26" s="44" t="str">
        <f>IF($S26="","",VLOOKUP($S26,'(種目・作業用)'!$A$2:$D$47,3,FALSE))</f>
        <v/>
      </c>
      <c r="V26" s="44" t="str">
        <f>IF($S26="","",VLOOKUP($S26,'(種目・作業用)'!$A$2:$D$47,4,FALSE))</f>
        <v/>
      </c>
      <c r="W26" s="45" t="str">
        <f t="shared" si="3"/>
        <v/>
      </c>
      <c r="X26" s="42" t="str">
        <f t="shared" si="4"/>
        <v xml:space="preserve"> </v>
      </c>
      <c r="Y26" s="42" t="str">
        <f t="shared" si="5"/>
        <v/>
      </c>
      <c r="Z26" s="42" t="str">
        <f t="shared" si="0"/>
        <v/>
      </c>
      <c r="AA26" s="42" t="str">
        <f t="shared" si="6"/>
        <v/>
      </c>
      <c r="AB26" s="46" t="str">
        <f t="shared" si="7"/>
        <v/>
      </c>
      <c r="AC26" s="42" t="str">
        <f t="shared" si="8"/>
        <v/>
      </c>
      <c r="AD26" s="42" t="str">
        <f t="shared" si="9"/>
        <v/>
      </c>
      <c r="AE26" s="42"/>
      <c r="AF26" s="42" t="str">
        <f t="shared" si="10"/>
        <v/>
      </c>
      <c r="AG26" s="47" t="s">
        <v>307</v>
      </c>
      <c r="AH26" s="37"/>
      <c r="AI26" s="41" t="str">
        <f t="shared" si="11"/>
        <v>　</v>
      </c>
      <c r="AJ26" s="38"/>
      <c r="AK26" s="38"/>
      <c r="AL26" s="38"/>
      <c r="AM26" s="38"/>
      <c r="AN26" s="38"/>
    </row>
    <row r="27" spans="1:40" ht="21" customHeight="1" x14ac:dyDescent="0.4">
      <c r="A27" s="17">
        <v>21</v>
      </c>
      <c r="B27" s="18"/>
      <c r="C27" s="18"/>
      <c r="D27" s="18"/>
      <c r="E27" s="12"/>
      <c r="F27" s="18"/>
      <c r="G27" s="160"/>
      <c r="H27" s="161"/>
      <c r="I27" s="19"/>
      <c r="J27" s="20"/>
      <c r="K27" s="20"/>
      <c r="L27" s="20"/>
      <c r="M27" s="21"/>
      <c r="N27" s="22"/>
      <c r="O27" s="38"/>
      <c r="P27" s="33"/>
      <c r="Q27" s="33"/>
      <c r="R27" s="42" t="str">
        <f t="shared" si="1"/>
        <v/>
      </c>
      <c r="S27" s="43" t="str">
        <f t="shared" si="2"/>
        <v/>
      </c>
      <c r="T27" s="44" t="str">
        <f>IF($S27="","",VLOOKUP($S27,'(種目・作業用)'!$A$2:$D$47,2,FALSE))</f>
        <v/>
      </c>
      <c r="U27" s="44" t="str">
        <f>IF($S27="","",VLOOKUP($S27,'(種目・作業用)'!$A$2:$D$47,3,FALSE))</f>
        <v/>
      </c>
      <c r="V27" s="44" t="str">
        <f>IF($S27="","",VLOOKUP($S27,'(種目・作業用)'!$A$2:$D$47,4,FALSE))</f>
        <v/>
      </c>
      <c r="W27" s="45" t="str">
        <f t="shared" si="3"/>
        <v/>
      </c>
      <c r="X27" s="42" t="str">
        <f t="shared" si="4"/>
        <v xml:space="preserve"> </v>
      </c>
      <c r="Y27" s="42" t="str">
        <f t="shared" si="5"/>
        <v/>
      </c>
      <c r="Z27" s="42" t="str">
        <f t="shared" si="0"/>
        <v/>
      </c>
      <c r="AA27" s="42" t="str">
        <f t="shared" si="6"/>
        <v/>
      </c>
      <c r="AB27" s="46" t="str">
        <f t="shared" si="7"/>
        <v/>
      </c>
      <c r="AC27" s="42" t="str">
        <f t="shared" si="8"/>
        <v/>
      </c>
      <c r="AD27" s="42" t="str">
        <f t="shared" si="9"/>
        <v/>
      </c>
      <c r="AE27" s="42"/>
      <c r="AF27" s="42" t="str">
        <f t="shared" si="10"/>
        <v/>
      </c>
      <c r="AG27" s="47" t="s">
        <v>307</v>
      </c>
      <c r="AH27" s="37"/>
      <c r="AI27" s="41" t="str">
        <f t="shared" si="11"/>
        <v>　</v>
      </c>
      <c r="AJ27" s="38"/>
      <c r="AK27" s="38"/>
      <c r="AL27" s="38"/>
      <c r="AM27" s="38"/>
      <c r="AN27" s="38"/>
    </row>
    <row r="28" spans="1:40" ht="21" customHeight="1" x14ac:dyDescent="0.4">
      <c r="A28" s="17">
        <v>22</v>
      </c>
      <c r="B28" s="18"/>
      <c r="C28" s="18"/>
      <c r="D28" s="18"/>
      <c r="E28" s="12"/>
      <c r="F28" s="18"/>
      <c r="G28" s="160"/>
      <c r="H28" s="161"/>
      <c r="I28" s="19"/>
      <c r="J28" s="20"/>
      <c r="K28" s="20"/>
      <c r="L28" s="20"/>
      <c r="M28" s="21"/>
      <c r="N28" s="22"/>
      <c r="O28" s="38"/>
      <c r="P28" s="33"/>
      <c r="Q28" s="33"/>
      <c r="R28" s="42" t="str">
        <f t="shared" si="1"/>
        <v/>
      </c>
      <c r="S28" s="43" t="str">
        <f t="shared" si="2"/>
        <v/>
      </c>
      <c r="T28" s="44" t="str">
        <f>IF($S28="","",VLOOKUP($S28,'(種目・作業用)'!$A$2:$D$47,2,FALSE))</f>
        <v/>
      </c>
      <c r="U28" s="44" t="str">
        <f>IF($S28="","",VLOOKUP($S28,'(種目・作業用)'!$A$2:$D$47,3,FALSE))</f>
        <v/>
      </c>
      <c r="V28" s="44" t="str">
        <f>IF($S28="","",VLOOKUP($S28,'(種目・作業用)'!$A$2:$D$47,4,FALSE))</f>
        <v/>
      </c>
      <c r="W28" s="45" t="str">
        <f t="shared" si="3"/>
        <v/>
      </c>
      <c r="X28" s="42" t="str">
        <f t="shared" si="4"/>
        <v xml:space="preserve"> </v>
      </c>
      <c r="Y28" s="42" t="str">
        <f t="shared" si="5"/>
        <v/>
      </c>
      <c r="Z28" s="42" t="str">
        <f t="shared" si="0"/>
        <v/>
      </c>
      <c r="AA28" s="42" t="str">
        <f t="shared" si="6"/>
        <v/>
      </c>
      <c r="AB28" s="46" t="str">
        <f t="shared" si="7"/>
        <v/>
      </c>
      <c r="AC28" s="42" t="str">
        <f t="shared" si="8"/>
        <v/>
      </c>
      <c r="AD28" s="42" t="str">
        <f t="shared" si="9"/>
        <v/>
      </c>
      <c r="AE28" s="42"/>
      <c r="AF28" s="42" t="str">
        <f t="shared" si="10"/>
        <v/>
      </c>
      <c r="AG28" s="47" t="s">
        <v>307</v>
      </c>
      <c r="AH28" s="37"/>
      <c r="AI28" s="41" t="str">
        <f t="shared" si="11"/>
        <v>　</v>
      </c>
      <c r="AJ28" s="38"/>
      <c r="AK28" s="38"/>
      <c r="AL28" s="38"/>
      <c r="AM28" s="38"/>
      <c r="AN28" s="38"/>
    </row>
    <row r="29" spans="1:40" ht="21" customHeight="1" x14ac:dyDescent="0.4">
      <c r="A29" s="17">
        <v>23</v>
      </c>
      <c r="B29" s="18"/>
      <c r="C29" s="18"/>
      <c r="D29" s="18"/>
      <c r="E29" s="12"/>
      <c r="F29" s="18"/>
      <c r="G29" s="160"/>
      <c r="H29" s="161"/>
      <c r="I29" s="19"/>
      <c r="J29" s="20"/>
      <c r="K29" s="20"/>
      <c r="L29" s="20"/>
      <c r="M29" s="21"/>
      <c r="N29" s="22"/>
      <c r="O29" s="38"/>
      <c r="P29" s="33"/>
      <c r="Q29" s="33"/>
      <c r="R29" s="42" t="str">
        <f t="shared" si="1"/>
        <v/>
      </c>
      <c r="S29" s="43" t="str">
        <f t="shared" si="2"/>
        <v/>
      </c>
      <c r="T29" s="44" t="str">
        <f>IF($S29="","",VLOOKUP($S29,'(種目・作業用)'!$A$2:$D$47,2,FALSE))</f>
        <v/>
      </c>
      <c r="U29" s="44" t="str">
        <f>IF($S29="","",VLOOKUP($S29,'(種目・作業用)'!$A$2:$D$47,3,FALSE))</f>
        <v/>
      </c>
      <c r="V29" s="44" t="str">
        <f>IF($S29="","",VLOOKUP($S29,'(種目・作業用)'!$A$2:$D$47,4,FALSE))</f>
        <v/>
      </c>
      <c r="W29" s="45" t="str">
        <f t="shared" si="3"/>
        <v/>
      </c>
      <c r="X29" s="42" t="str">
        <f t="shared" si="4"/>
        <v xml:space="preserve"> </v>
      </c>
      <c r="Y29" s="42" t="str">
        <f t="shared" si="5"/>
        <v/>
      </c>
      <c r="Z29" s="42" t="str">
        <f t="shared" si="0"/>
        <v/>
      </c>
      <c r="AA29" s="42" t="str">
        <f t="shared" si="6"/>
        <v/>
      </c>
      <c r="AB29" s="46" t="str">
        <f t="shared" si="7"/>
        <v/>
      </c>
      <c r="AC29" s="42" t="str">
        <f t="shared" si="8"/>
        <v/>
      </c>
      <c r="AD29" s="42" t="str">
        <f t="shared" si="9"/>
        <v/>
      </c>
      <c r="AE29" s="42"/>
      <c r="AF29" s="42" t="str">
        <f t="shared" si="10"/>
        <v/>
      </c>
      <c r="AG29" s="47" t="s">
        <v>307</v>
      </c>
      <c r="AH29" s="37"/>
      <c r="AI29" s="41" t="str">
        <f t="shared" si="11"/>
        <v>　</v>
      </c>
      <c r="AJ29" s="38"/>
      <c r="AK29" s="38"/>
      <c r="AL29" s="38"/>
      <c r="AM29" s="38"/>
      <c r="AN29" s="38"/>
    </row>
    <row r="30" spans="1:40" ht="21" customHeight="1" x14ac:dyDescent="0.4">
      <c r="A30" s="17">
        <v>24</v>
      </c>
      <c r="B30" s="18"/>
      <c r="C30" s="18"/>
      <c r="D30" s="18"/>
      <c r="E30" s="12"/>
      <c r="F30" s="18"/>
      <c r="G30" s="160"/>
      <c r="H30" s="161"/>
      <c r="I30" s="19"/>
      <c r="J30" s="20"/>
      <c r="K30" s="20"/>
      <c r="L30" s="20"/>
      <c r="M30" s="21"/>
      <c r="N30" s="22"/>
      <c r="O30" s="38"/>
      <c r="P30" s="33"/>
      <c r="Q30" s="33"/>
      <c r="R30" s="42" t="str">
        <f t="shared" si="1"/>
        <v/>
      </c>
      <c r="S30" s="43" t="str">
        <f t="shared" si="2"/>
        <v/>
      </c>
      <c r="T30" s="44" t="str">
        <f>IF($S30="","",VLOOKUP($S30,'(種目・作業用)'!$A$2:$D$47,2,FALSE))</f>
        <v/>
      </c>
      <c r="U30" s="44" t="str">
        <f>IF($S30="","",VLOOKUP($S30,'(種目・作業用)'!$A$2:$D$47,3,FALSE))</f>
        <v/>
      </c>
      <c r="V30" s="44" t="str">
        <f>IF($S30="","",VLOOKUP($S30,'(種目・作業用)'!$A$2:$D$47,4,FALSE))</f>
        <v/>
      </c>
      <c r="W30" s="45" t="str">
        <f t="shared" si="3"/>
        <v/>
      </c>
      <c r="X30" s="42" t="str">
        <f t="shared" si="4"/>
        <v xml:space="preserve"> </v>
      </c>
      <c r="Y30" s="42" t="str">
        <f t="shared" si="5"/>
        <v/>
      </c>
      <c r="Z30" s="42" t="str">
        <f t="shared" si="0"/>
        <v/>
      </c>
      <c r="AA30" s="42" t="str">
        <f t="shared" si="6"/>
        <v/>
      </c>
      <c r="AB30" s="46" t="str">
        <f t="shared" si="7"/>
        <v/>
      </c>
      <c r="AC30" s="42" t="str">
        <f t="shared" si="8"/>
        <v/>
      </c>
      <c r="AD30" s="42" t="str">
        <f t="shared" si="9"/>
        <v/>
      </c>
      <c r="AE30" s="42"/>
      <c r="AF30" s="42" t="str">
        <f t="shared" si="10"/>
        <v/>
      </c>
      <c r="AG30" s="47" t="s">
        <v>307</v>
      </c>
      <c r="AH30" s="37"/>
      <c r="AI30" s="41" t="str">
        <f t="shared" si="11"/>
        <v>　</v>
      </c>
      <c r="AJ30" s="38"/>
      <c r="AK30" s="38"/>
      <c r="AL30" s="38"/>
      <c r="AM30" s="38"/>
      <c r="AN30" s="38"/>
    </row>
    <row r="31" spans="1:40" ht="21" customHeight="1" x14ac:dyDescent="0.4">
      <c r="A31" s="24">
        <v>25</v>
      </c>
      <c r="B31" s="18"/>
      <c r="C31" s="18"/>
      <c r="D31" s="18"/>
      <c r="E31" s="12"/>
      <c r="F31" s="18"/>
      <c r="G31" s="160"/>
      <c r="H31" s="161"/>
      <c r="I31" s="19"/>
      <c r="J31" s="20"/>
      <c r="K31" s="20"/>
      <c r="L31" s="20"/>
      <c r="M31" s="21"/>
      <c r="N31" s="22"/>
      <c r="O31" s="38"/>
      <c r="P31" s="33"/>
      <c r="Q31" s="33"/>
      <c r="R31" s="42" t="str">
        <f t="shared" si="1"/>
        <v/>
      </c>
      <c r="S31" s="43" t="str">
        <f t="shared" si="2"/>
        <v/>
      </c>
      <c r="T31" s="44" t="str">
        <f>IF($S31="","",VLOOKUP($S31,'(種目・作業用)'!$A$2:$D$47,2,FALSE))</f>
        <v/>
      </c>
      <c r="U31" s="44" t="str">
        <f>IF($S31="","",VLOOKUP($S31,'(種目・作業用)'!$A$2:$D$47,3,FALSE))</f>
        <v/>
      </c>
      <c r="V31" s="44" t="str">
        <f>IF($S31="","",VLOOKUP($S31,'(種目・作業用)'!$A$2:$D$47,4,FALSE))</f>
        <v/>
      </c>
      <c r="W31" s="45" t="str">
        <f t="shared" si="3"/>
        <v/>
      </c>
      <c r="X31" s="42" t="str">
        <f t="shared" si="4"/>
        <v xml:space="preserve"> </v>
      </c>
      <c r="Y31" s="42" t="str">
        <f t="shared" si="5"/>
        <v/>
      </c>
      <c r="Z31" s="42" t="str">
        <f t="shared" si="0"/>
        <v/>
      </c>
      <c r="AA31" s="42" t="str">
        <f t="shared" si="6"/>
        <v/>
      </c>
      <c r="AB31" s="46" t="str">
        <f t="shared" si="7"/>
        <v/>
      </c>
      <c r="AC31" s="42" t="str">
        <f t="shared" si="8"/>
        <v/>
      </c>
      <c r="AD31" s="42" t="str">
        <f t="shared" si="9"/>
        <v/>
      </c>
      <c r="AE31" s="42"/>
      <c r="AF31" s="42" t="str">
        <f t="shared" si="10"/>
        <v/>
      </c>
      <c r="AG31" s="47" t="s">
        <v>307</v>
      </c>
      <c r="AH31" s="37"/>
      <c r="AI31" s="41" t="str">
        <f t="shared" si="11"/>
        <v>　</v>
      </c>
      <c r="AJ31" s="38"/>
      <c r="AK31" s="38"/>
      <c r="AL31" s="38"/>
      <c r="AM31" s="38"/>
      <c r="AN31" s="38"/>
    </row>
    <row r="32" spans="1:40" ht="21" customHeight="1" x14ac:dyDescent="0.4">
      <c r="A32" s="25"/>
      <c r="B32" s="26"/>
      <c r="C32" s="26"/>
      <c r="D32" s="26"/>
      <c r="E32" s="26"/>
      <c r="F32" s="26"/>
      <c r="G32" s="27" t="s">
        <v>281</v>
      </c>
      <c r="H32" s="168">
        <f>'基礎データ（必ず先に記入してください）'!$C$5</f>
        <v>0</v>
      </c>
      <c r="I32" s="168"/>
      <c r="J32" s="168"/>
      <c r="K32" s="168"/>
      <c r="L32" s="168"/>
      <c r="M32" s="168"/>
      <c r="N32" s="28" t="s">
        <v>282</v>
      </c>
      <c r="O32" s="38"/>
      <c r="P32" s="33"/>
      <c r="Q32" s="33"/>
      <c r="R32" s="34"/>
      <c r="S32" s="35"/>
      <c r="T32" s="34"/>
      <c r="U32" s="34"/>
      <c r="V32" s="34"/>
      <c r="W32" s="34"/>
      <c r="X32" s="34"/>
      <c r="Y32" s="34"/>
      <c r="Z32" s="42"/>
      <c r="AA32" s="34"/>
      <c r="AB32" s="48"/>
      <c r="AC32" s="34"/>
      <c r="AD32" s="42"/>
      <c r="AE32" s="34"/>
      <c r="AF32" s="34"/>
      <c r="AG32" s="37"/>
      <c r="AH32" s="37"/>
      <c r="AI32" s="41"/>
      <c r="AJ32" s="38"/>
      <c r="AK32" s="38"/>
      <c r="AL32" s="38"/>
      <c r="AM32" s="38"/>
      <c r="AN32" s="38"/>
    </row>
    <row r="33" spans="1:40" ht="10.5" customHeight="1" x14ac:dyDescent="0.4">
      <c r="A33" s="49"/>
      <c r="B33" s="49"/>
      <c r="C33" s="49"/>
      <c r="D33" s="49"/>
      <c r="E33" s="49"/>
      <c r="F33" s="49"/>
      <c r="G33" s="50"/>
      <c r="H33" s="51"/>
      <c r="I33" s="51"/>
      <c r="J33" s="51"/>
      <c r="K33" s="51"/>
      <c r="L33" s="51"/>
      <c r="M33" s="51"/>
      <c r="N33" s="119"/>
      <c r="O33" s="38"/>
      <c r="P33" s="33"/>
      <c r="Q33" s="33"/>
      <c r="R33" s="34"/>
      <c r="S33" s="35"/>
      <c r="T33" s="34"/>
      <c r="U33" s="34"/>
      <c r="V33" s="34"/>
      <c r="W33" s="34"/>
      <c r="X33" s="34"/>
      <c r="Y33" s="34"/>
      <c r="Z33" s="42"/>
      <c r="AA33" s="34"/>
      <c r="AB33" s="48"/>
      <c r="AC33" s="34"/>
      <c r="AD33" s="42"/>
      <c r="AE33" s="34"/>
      <c r="AF33" s="34"/>
      <c r="AG33" s="37"/>
      <c r="AH33" s="37"/>
      <c r="AI33" s="41"/>
      <c r="AJ33" s="38"/>
      <c r="AK33" s="38"/>
      <c r="AL33" s="38"/>
      <c r="AM33" s="38"/>
      <c r="AN33" s="38"/>
    </row>
    <row r="34" spans="1:40" x14ac:dyDescent="0.4">
      <c r="A34" s="167" t="s">
        <v>283</v>
      </c>
      <c r="B34" s="167"/>
      <c r="C34" s="167"/>
      <c r="D34" s="167"/>
      <c r="E34" s="167"/>
      <c r="F34" s="167"/>
      <c r="G34" s="167"/>
      <c r="H34" s="167"/>
      <c r="I34" s="167"/>
      <c r="J34" s="167"/>
      <c r="K34" s="167"/>
      <c r="L34" s="167"/>
      <c r="M34" s="167"/>
      <c r="N34" s="167"/>
      <c r="O34" s="38"/>
      <c r="P34" s="33"/>
      <c r="Q34" s="33"/>
      <c r="R34" s="34"/>
      <c r="S34" s="35"/>
      <c r="T34" s="34"/>
      <c r="U34" s="34"/>
      <c r="V34" s="34"/>
      <c r="W34" s="34"/>
      <c r="X34" s="34"/>
      <c r="Y34" s="34"/>
      <c r="Z34" s="42"/>
      <c r="AA34" s="34"/>
      <c r="AB34" s="48"/>
      <c r="AC34" s="34"/>
      <c r="AD34" s="42"/>
      <c r="AE34" s="34"/>
      <c r="AF34" s="34"/>
      <c r="AG34" s="37"/>
      <c r="AH34" s="37"/>
      <c r="AI34" s="41"/>
      <c r="AJ34" s="38"/>
      <c r="AK34" s="38"/>
      <c r="AL34" s="38"/>
      <c r="AM34" s="38"/>
      <c r="AN34" s="38"/>
    </row>
    <row r="35" spans="1:40" ht="10.5" customHeight="1" x14ac:dyDescent="0.4">
      <c r="A35" s="29"/>
      <c r="B35" s="29"/>
      <c r="C35" s="29"/>
      <c r="D35" s="29"/>
      <c r="E35" s="29"/>
      <c r="F35" s="29"/>
      <c r="G35" s="29"/>
      <c r="H35" s="29"/>
      <c r="I35" s="29"/>
      <c r="J35" s="29"/>
      <c r="K35" s="29"/>
      <c r="L35" s="29"/>
      <c r="M35" s="29"/>
      <c r="N35" s="29"/>
      <c r="O35" s="38"/>
      <c r="P35" s="33"/>
      <c r="Q35" s="33"/>
      <c r="R35" s="34"/>
      <c r="S35" s="35"/>
      <c r="T35" s="34"/>
      <c r="U35" s="34"/>
      <c r="V35" s="34"/>
      <c r="W35" s="34"/>
      <c r="X35" s="34"/>
      <c r="Y35" s="34"/>
      <c r="Z35" s="42"/>
      <c r="AA35" s="34"/>
      <c r="AB35" s="48"/>
      <c r="AC35" s="34"/>
      <c r="AD35" s="42"/>
      <c r="AE35" s="34"/>
      <c r="AF35" s="34"/>
      <c r="AG35" s="37"/>
      <c r="AH35" s="37"/>
      <c r="AI35" s="41"/>
      <c r="AJ35" s="38"/>
      <c r="AK35" s="38"/>
      <c r="AL35" s="38"/>
      <c r="AM35" s="38"/>
      <c r="AN35" s="38"/>
    </row>
    <row r="36" spans="1:40" x14ac:dyDescent="0.4">
      <c r="A36" s="29"/>
      <c r="B36" s="29"/>
      <c r="C36" s="29" t="s">
        <v>284</v>
      </c>
      <c r="D36" s="29"/>
      <c r="E36" s="29"/>
      <c r="F36" s="29"/>
      <c r="G36" s="29"/>
      <c r="H36" s="29"/>
      <c r="I36" s="29"/>
      <c r="J36" s="29"/>
      <c r="K36" s="29"/>
      <c r="L36" s="29"/>
      <c r="M36" s="29"/>
      <c r="N36" s="29"/>
      <c r="O36" s="38"/>
      <c r="P36" s="33"/>
      <c r="Q36" s="33"/>
      <c r="R36" s="34"/>
      <c r="S36" s="35"/>
      <c r="T36" s="34"/>
      <c r="U36" s="34"/>
      <c r="V36" s="34"/>
      <c r="W36" s="34"/>
      <c r="X36" s="34"/>
      <c r="Y36" s="34"/>
      <c r="Z36" s="42"/>
      <c r="AA36" s="34"/>
      <c r="AB36" s="48"/>
      <c r="AC36" s="34"/>
      <c r="AD36" s="42"/>
      <c r="AE36" s="34"/>
      <c r="AF36" s="34"/>
      <c r="AG36" s="37"/>
      <c r="AH36" s="37"/>
      <c r="AI36" s="41"/>
      <c r="AJ36" s="38"/>
      <c r="AK36" s="38"/>
      <c r="AL36" s="38"/>
      <c r="AM36" s="38"/>
      <c r="AN36" s="38"/>
    </row>
    <row r="37" spans="1:40" ht="10.5" customHeight="1" x14ac:dyDescent="0.4">
      <c r="A37" s="29"/>
      <c r="B37" s="29"/>
      <c r="C37" s="29"/>
      <c r="D37" s="29"/>
      <c r="E37" s="29"/>
      <c r="F37" s="29"/>
      <c r="G37" s="29"/>
      <c r="H37" s="29"/>
      <c r="I37" s="29"/>
      <c r="J37" s="29"/>
      <c r="K37" s="29"/>
      <c r="L37" s="29"/>
      <c r="M37" s="29"/>
      <c r="N37" s="29"/>
      <c r="O37" s="38"/>
      <c r="P37" s="33"/>
      <c r="Q37" s="33"/>
      <c r="R37" s="34"/>
      <c r="S37" s="35"/>
      <c r="T37" s="34"/>
      <c r="U37" s="34"/>
      <c r="V37" s="34"/>
      <c r="W37" s="34"/>
      <c r="X37" s="34"/>
      <c r="Y37" s="34"/>
      <c r="Z37" s="42"/>
      <c r="AA37" s="34"/>
      <c r="AB37" s="48"/>
      <c r="AC37" s="34"/>
      <c r="AD37" s="42"/>
      <c r="AE37" s="34"/>
      <c r="AF37" s="34"/>
      <c r="AG37" s="37"/>
      <c r="AH37" s="37"/>
      <c r="AI37" s="41"/>
      <c r="AJ37" s="38"/>
      <c r="AK37" s="38"/>
      <c r="AL37" s="38"/>
      <c r="AM37" s="38"/>
      <c r="AN37" s="38"/>
    </row>
    <row r="38" spans="1:40" x14ac:dyDescent="0.4">
      <c r="A38" s="29"/>
      <c r="B38" s="29"/>
      <c r="C38" s="169" t="s">
        <v>1144</v>
      </c>
      <c r="D38" s="169"/>
      <c r="E38" s="29"/>
      <c r="F38" s="29"/>
      <c r="G38" s="29"/>
      <c r="H38" s="29"/>
      <c r="I38" s="29"/>
      <c r="J38" s="29"/>
      <c r="K38" s="29"/>
      <c r="L38" s="29"/>
      <c r="M38" s="29"/>
      <c r="N38" s="29"/>
      <c r="O38" s="38"/>
      <c r="P38" s="33"/>
      <c r="Q38" s="33"/>
      <c r="R38" s="34"/>
      <c r="S38" s="35"/>
      <c r="T38" s="34"/>
      <c r="U38" s="34"/>
      <c r="V38" s="34"/>
      <c r="W38" s="34"/>
      <c r="X38" s="34"/>
      <c r="Y38" s="34"/>
      <c r="Z38" s="42"/>
      <c r="AA38" s="34"/>
      <c r="AB38" s="48"/>
      <c r="AC38" s="34"/>
      <c r="AD38" s="42"/>
      <c r="AE38" s="34"/>
      <c r="AF38" s="34"/>
      <c r="AG38" s="37"/>
      <c r="AH38" s="37"/>
      <c r="AI38" s="41"/>
      <c r="AJ38" s="38"/>
      <c r="AK38" s="38"/>
      <c r="AL38" s="38"/>
      <c r="AM38" s="38"/>
      <c r="AN38" s="38"/>
    </row>
    <row r="39" spans="1:40" ht="29.25" customHeight="1" x14ac:dyDescent="0.4">
      <c r="A39" s="29"/>
      <c r="B39" s="29"/>
      <c r="C39" s="29"/>
      <c r="D39" s="29"/>
      <c r="E39" s="167">
        <f>'基礎データ（必ず先に記入してください）'!$C$2</f>
        <v>0</v>
      </c>
      <c r="F39" s="167"/>
      <c r="G39" s="167"/>
      <c r="H39" s="167"/>
      <c r="I39" s="167"/>
      <c r="J39" s="167"/>
      <c r="K39" s="167"/>
      <c r="L39" s="167"/>
      <c r="M39" s="29"/>
      <c r="N39" s="29"/>
      <c r="O39" s="38"/>
      <c r="P39" s="33"/>
      <c r="Q39" s="33"/>
      <c r="R39" s="34"/>
      <c r="S39" s="35"/>
      <c r="T39" s="34"/>
      <c r="U39" s="34"/>
      <c r="V39" s="34"/>
      <c r="W39" s="34"/>
      <c r="X39" s="34"/>
      <c r="Y39" s="34"/>
      <c r="Z39" s="42"/>
      <c r="AA39" s="34"/>
      <c r="AB39" s="48"/>
      <c r="AC39" s="34"/>
      <c r="AD39" s="42"/>
      <c r="AE39" s="34"/>
      <c r="AF39" s="34"/>
      <c r="AG39" s="37"/>
      <c r="AH39" s="37"/>
      <c r="AI39" s="41"/>
      <c r="AJ39" s="38"/>
      <c r="AK39" s="38"/>
      <c r="AL39" s="38"/>
      <c r="AM39" s="38"/>
      <c r="AN39" s="38"/>
    </row>
    <row r="40" spans="1:40" ht="29.25" customHeight="1" x14ac:dyDescent="0.4">
      <c r="A40" s="29"/>
      <c r="B40" s="29"/>
      <c r="C40" s="29"/>
      <c r="D40" s="29"/>
      <c r="E40" s="29"/>
      <c r="F40" s="29"/>
      <c r="G40" s="109" t="s">
        <v>285</v>
      </c>
      <c r="H40" s="167">
        <f>'基礎データ（必ず先に記入してください）'!$C$4</f>
        <v>0</v>
      </c>
      <c r="I40" s="167"/>
      <c r="J40" s="167"/>
      <c r="K40" s="167"/>
      <c r="L40" s="167"/>
      <c r="M40" s="110" t="s">
        <v>282</v>
      </c>
      <c r="N40" s="29"/>
      <c r="O40" s="38"/>
      <c r="P40" s="33"/>
      <c r="Q40" s="33"/>
      <c r="R40" s="34"/>
      <c r="S40" s="35"/>
      <c r="T40" s="34"/>
      <c r="U40" s="34"/>
      <c r="V40" s="34"/>
      <c r="W40" s="34"/>
      <c r="X40" s="34"/>
      <c r="Y40" s="34"/>
      <c r="Z40" s="42"/>
      <c r="AA40" s="34"/>
      <c r="AB40" s="48"/>
      <c r="AC40" s="34"/>
      <c r="AD40" s="42"/>
      <c r="AE40" s="34"/>
      <c r="AF40" s="34"/>
      <c r="AG40" s="37"/>
      <c r="AH40" s="37"/>
      <c r="AI40" s="41"/>
      <c r="AJ40" s="38"/>
      <c r="AK40" s="38"/>
      <c r="AL40" s="38"/>
      <c r="AM40" s="38"/>
      <c r="AN40" s="38"/>
    </row>
    <row r="41" spans="1:40" ht="45.75" customHeight="1" x14ac:dyDescent="0.4">
      <c r="A41" s="140" t="s">
        <v>1063</v>
      </c>
      <c r="B41" s="141"/>
      <c r="C41" s="141"/>
      <c r="D41" s="141"/>
      <c r="E41" s="141"/>
      <c r="F41" s="141"/>
      <c r="G41" s="141"/>
      <c r="H41" s="141"/>
      <c r="I41" s="141"/>
      <c r="J41" s="141"/>
      <c r="K41" s="141"/>
      <c r="L41" s="141"/>
      <c r="M41" s="141"/>
      <c r="N41" s="141"/>
      <c r="O41" s="38"/>
      <c r="P41" s="33"/>
      <c r="Q41" s="33"/>
      <c r="R41" s="34"/>
      <c r="S41" s="35"/>
      <c r="T41" s="34"/>
      <c r="U41" s="34"/>
      <c r="V41" s="34"/>
      <c r="W41" s="34"/>
      <c r="X41" s="34"/>
      <c r="Y41" s="34"/>
      <c r="Z41" s="34"/>
      <c r="AA41" s="34"/>
      <c r="AB41" s="34"/>
      <c r="AC41" s="34"/>
      <c r="AD41" s="34"/>
      <c r="AE41" s="34"/>
      <c r="AF41" s="34"/>
      <c r="AG41" s="37"/>
      <c r="AH41" s="37"/>
      <c r="AI41" s="38"/>
      <c r="AJ41" s="38"/>
      <c r="AK41" s="38"/>
      <c r="AL41" s="38"/>
      <c r="AM41" s="38"/>
      <c r="AN41" s="38"/>
    </row>
    <row r="42" spans="1:40" ht="15" customHeight="1" x14ac:dyDescent="0.4">
      <c r="A42" s="32"/>
      <c r="B42" s="32"/>
      <c r="C42" s="32"/>
      <c r="D42" s="32"/>
      <c r="E42" s="32"/>
      <c r="F42" s="32"/>
      <c r="G42" s="32"/>
      <c r="H42" s="32"/>
      <c r="I42" s="32"/>
      <c r="J42" s="32"/>
      <c r="K42" s="32"/>
      <c r="L42" s="32"/>
      <c r="M42" s="32"/>
      <c r="N42" s="32"/>
      <c r="O42" s="38"/>
      <c r="P42" s="33"/>
      <c r="Q42" s="33"/>
      <c r="R42" s="34"/>
      <c r="S42" s="35"/>
      <c r="T42" s="34"/>
      <c r="U42" s="34"/>
      <c r="V42" s="34"/>
      <c r="W42" s="34"/>
      <c r="X42" s="34"/>
      <c r="Y42" s="34"/>
      <c r="Z42" s="42"/>
      <c r="AA42" s="34"/>
      <c r="AB42" s="48"/>
      <c r="AC42" s="34"/>
      <c r="AD42" s="42"/>
      <c r="AE42" s="34"/>
      <c r="AF42" s="34"/>
      <c r="AG42" s="37"/>
      <c r="AH42" s="37"/>
      <c r="AI42" s="41"/>
      <c r="AJ42" s="38"/>
      <c r="AK42" s="38"/>
      <c r="AL42" s="38"/>
      <c r="AM42" s="38"/>
      <c r="AN42" s="38"/>
    </row>
    <row r="43" spans="1:40" ht="22.5" customHeight="1" x14ac:dyDescent="0.4">
      <c r="A43" s="142" t="s">
        <v>267</v>
      </c>
      <c r="B43" s="143"/>
      <c r="C43" s="144">
        <f>'基礎データ（必ず先に記入してください）'!$C$2</f>
        <v>0</v>
      </c>
      <c r="D43" s="145"/>
      <c r="E43" s="145"/>
      <c r="F43" s="145"/>
      <c r="G43" s="146"/>
      <c r="H43" s="142" t="s">
        <v>268</v>
      </c>
      <c r="I43" s="143"/>
      <c r="J43" s="147">
        <f>'基礎データ（必ず先に記入してください）'!$C$6</f>
        <v>0</v>
      </c>
      <c r="K43" s="148"/>
      <c r="L43" s="148"/>
      <c r="M43" s="148"/>
      <c r="N43" s="149"/>
      <c r="O43" s="38"/>
      <c r="P43" s="33" t="s">
        <v>286</v>
      </c>
      <c r="Q43" s="33">
        <f>COUNTIF(F47:F71,"男")</f>
        <v>0</v>
      </c>
      <c r="R43" s="34"/>
      <c r="S43" s="35"/>
      <c r="T43" s="34"/>
      <c r="U43" s="34"/>
      <c r="V43" s="34"/>
      <c r="W43" s="34"/>
      <c r="X43" s="34"/>
      <c r="Y43" s="34"/>
      <c r="Z43" s="42"/>
      <c r="AA43" s="34"/>
      <c r="AB43" s="48"/>
      <c r="AC43" s="34"/>
      <c r="AD43" s="42"/>
      <c r="AE43" s="34"/>
      <c r="AF43" s="34"/>
      <c r="AG43" s="37"/>
      <c r="AH43" s="37"/>
      <c r="AI43" s="41"/>
      <c r="AJ43" s="38"/>
      <c r="AK43" s="38"/>
      <c r="AL43" s="38"/>
      <c r="AM43" s="38"/>
      <c r="AN43" s="38"/>
    </row>
    <row r="44" spans="1:40" ht="22.5" customHeight="1" x14ac:dyDescent="0.4">
      <c r="A44" s="150" t="s">
        <v>1065</v>
      </c>
      <c r="B44" s="151"/>
      <c r="C44" s="152">
        <f>'基礎データ（必ず先に記入してください）'!$C$8</f>
        <v>0</v>
      </c>
      <c r="D44" s="153"/>
      <c r="E44" s="153"/>
      <c r="F44" s="153"/>
      <c r="G44" s="154"/>
      <c r="H44" s="155" t="s">
        <v>270</v>
      </c>
      <c r="I44" s="156"/>
      <c r="J44" s="157">
        <f>'基礎データ（必ず先に記入してください）'!$C$7</f>
        <v>0</v>
      </c>
      <c r="K44" s="158"/>
      <c r="L44" s="158"/>
      <c r="M44" s="158"/>
      <c r="N44" s="159"/>
      <c r="O44" s="38"/>
      <c r="P44" s="33" t="s">
        <v>290</v>
      </c>
      <c r="Q44" s="33">
        <f>COUNTIF(F47:F71,"女")</f>
        <v>0</v>
      </c>
      <c r="R44" s="34"/>
      <c r="S44" s="35"/>
      <c r="T44" s="34"/>
      <c r="U44" s="34"/>
      <c r="V44" s="34"/>
      <c r="W44" s="34"/>
      <c r="X44" s="34"/>
      <c r="Y44" s="34"/>
      <c r="Z44" s="42"/>
      <c r="AA44" s="34"/>
      <c r="AB44" s="48"/>
      <c r="AC44" s="34"/>
      <c r="AD44" s="42"/>
      <c r="AE44" s="34"/>
      <c r="AF44" s="34"/>
      <c r="AG44" s="37"/>
      <c r="AH44" s="37"/>
      <c r="AI44" s="41"/>
      <c r="AJ44" s="38"/>
      <c r="AK44" s="38"/>
      <c r="AL44" s="38"/>
      <c r="AM44" s="38"/>
      <c r="AN44" s="38"/>
    </row>
    <row r="45" spans="1:40" ht="18.75" customHeight="1" x14ac:dyDescent="0.4">
      <c r="A45" s="129"/>
      <c r="B45" s="131" t="s">
        <v>271</v>
      </c>
      <c r="C45" s="133" t="s">
        <v>5</v>
      </c>
      <c r="D45" s="133"/>
      <c r="E45" s="134" t="s">
        <v>272</v>
      </c>
      <c r="F45" s="134" t="s">
        <v>273</v>
      </c>
      <c r="G45" s="136" t="s">
        <v>274</v>
      </c>
      <c r="H45" s="137"/>
      <c r="I45" s="133" t="s">
        <v>275</v>
      </c>
      <c r="J45" s="133"/>
      <c r="K45" s="133"/>
      <c r="L45" s="133"/>
      <c r="M45" s="133"/>
      <c r="N45" s="163" t="s">
        <v>276</v>
      </c>
      <c r="O45" s="38"/>
      <c r="P45" s="33"/>
      <c r="Q45" s="33"/>
      <c r="R45" s="34"/>
      <c r="S45" s="35"/>
      <c r="T45" s="34"/>
      <c r="U45" s="34"/>
      <c r="V45" s="34"/>
      <c r="W45" s="34"/>
      <c r="X45" s="34"/>
      <c r="Y45" s="34"/>
      <c r="Z45" s="42"/>
      <c r="AA45" s="34"/>
      <c r="AB45" s="48"/>
      <c r="AC45" s="34"/>
      <c r="AD45" s="42"/>
      <c r="AE45" s="34"/>
      <c r="AF45" s="34"/>
      <c r="AG45" s="37"/>
      <c r="AH45" s="37"/>
      <c r="AI45" s="41"/>
      <c r="AJ45" s="38"/>
      <c r="AK45" s="38"/>
      <c r="AL45" s="38"/>
      <c r="AM45" s="38"/>
      <c r="AN45" s="38"/>
    </row>
    <row r="46" spans="1:40" ht="18.75" customHeight="1" thickBot="1" x14ac:dyDescent="0.45">
      <c r="A46" s="130"/>
      <c r="B46" s="132"/>
      <c r="C46" s="102" t="s">
        <v>277</v>
      </c>
      <c r="D46" s="102" t="s">
        <v>1075</v>
      </c>
      <c r="E46" s="135"/>
      <c r="F46" s="135"/>
      <c r="G46" s="138"/>
      <c r="H46" s="139"/>
      <c r="I46" s="162"/>
      <c r="J46" s="162"/>
      <c r="K46" s="162"/>
      <c r="L46" s="162"/>
      <c r="M46" s="162"/>
      <c r="N46" s="164"/>
      <c r="O46" s="38"/>
      <c r="P46" s="33"/>
      <c r="Q46" s="33"/>
      <c r="R46" s="34"/>
      <c r="S46" s="35"/>
      <c r="T46" s="34"/>
      <c r="U46" s="34"/>
      <c r="V46" s="34"/>
      <c r="W46" s="34"/>
      <c r="X46" s="34"/>
      <c r="Y46" s="34"/>
      <c r="Z46" s="42"/>
      <c r="AA46" s="34"/>
      <c r="AB46" s="48"/>
      <c r="AC46" s="34"/>
      <c r="AD46" s="42"/>
      <c r="AE46" s="34"/>
      <c r="AF46" s="34"/>
      <c r="AG46" s="37"/>
      <c r="AH46" s="37"/>
      <c r="AI46" s="41"/>
      <c r="AJ46" s="38"/>
      <c r="AK46" s="38"/>
      <c r="AL46" s="38"/>
      <c r="AM46" s="38"/>
      <c r="AN46" s="38"/>
    </row>
    <row r="47" spans="1:40" ht="21" customHeight="1" thickTop="1" x14ac:dyDescent="0.4">
      <c r="A47" s="11">
        <v>26</v>
      </c>
      <c r="B47" s="12"/>
      <c r="C47" s="12"/>
      <c r="D47" s="12"/>
      <c r="E47" s="12"/>
      <c r="F47" s="18"/>
      <c r="G47" s="160"/>
      <c r="H47" s="161"/>
      <c r="I47" s="13"/>
      <c r="J47" s="14"/>
      <c r="K47" s="14"/>
      <c r="L47" s="14"/>
      <c r="M47" s="15"/>
      <c r="N47" s="16"/>
      <c r="O47" s="38"/>
      <c r="P47" s="33"/>
      <c r="Q47" s="33"/>
      <c r="R47" s="42" t="str">
        <f t="shared" ref="R47:R71" si="12">IF(ISBLANK(B47),"",VLOOKUP(CONCATENATE($AB$4,F47),$R$202:$S$211,2,FALSE)+B47*100)</f>
        <v/>
      </c>
      <c r="S47" s="43" t="str">
        <f t="shared" ref="S47:S71" si="13">IF(ISBLANK(G47),"",G47)</f>
        <v/>
      </c>
      <c r="T47" s="44" t="str">
        <f>IF($S47="","",VLOOKUP($S47,'(種目・作業用)'!$A$2:$D$47,2,FALSE))</f>
        <v/>
      </c>
      <c r="U47" s="44" t="str">
        <f>IF($S47="","",VLOOKUP($S47,'(種目・作業用)'!$A$2:$D$47,3,FALSE))</f>
        <v/>
      </c>
      <c r="V47" s="44" t="str">
        <f>IF($S47="","",VLOOKUP($S47,'(種目・作業用)'!$A$2:$D$47,4,FALSE))</f>
        <v/>
      </c>
      <c r="W47" s="45" t="str">
        <f t="shared" ref="W47:W71" si="14">IF(ISNUMBER(R47),IF(LEN(I47)=2,CONCATENATE("0",I47,K47,M47),IF(LEN(I47)=1,CONCATENATE("00",I47,K47,M47),CONCATENATE("000",K47,M47))),"")</f>
        <v/>
      </c>
      <c r="X47" s="42" t="str">
        <f t="shared" ref="X47:X71" si="15">IF(W47="000",V47,CONCATENATE(V47," ",W47))</f>
        <v xml:space="preserve"> </v>
      </c>
      <c r="Y47" s="42" t="str">
        <f t="shared" ref="Y47:Y71" si="16">IF(ISBLANK(B47),"",B47)</f>
        <v/>
      </c>
      <c r="Z47" s="42" t="str">
        <f t="shared" si="0"/>
        <v/>
      </c>
      <c r="AA47" s="42" t="str">
        <f t="shared" ref="AA47:AA71" si="17">IF(ISNUMBER(Y47),D47,"")</f>
        <v/>
      </c>
      <c r="AB47" s="46" t="str">
        <f>IF(ISNUMBER(Y47),VLOOKUP(AG47,$AG$201:$AH$248,2,FALSE),"")</f>
        <v/>
      </c>
      <c r="AC47" s="42" t="str">
        <f t="shared" ref="AC47:AC71" si="18">IF(ISNUMBER(Y47),$AC$4,"")</f>
        <v/>
      </c>
      <c r="AD47" s="42" t="str">
        <f t="shared" si="9"/>
        <v/>
      </c>
      <c r="AE47" s="42"/>
      <c r="AF47" s="42" t="str">
        <f t="shared" ref="AF47:AF71" si="19">IF(ISNUMBER(Y47),$AA$4,"")</f>
        <v/>
      </c>
      <c r="AG47" s="47" t="s">
        <v>307</v>
      </c>
      <c r="AH47" s="37"/>
      <c r="AI47" s="41" t="str">
        <f t="shared" si="11"/>
        <v>　</v>
      </c>
      <c r="AJ47" s="38"/>
      <c r="AK47" s="38"/>
      <c r="AL47" s="38"/>
      <c r="AM47" s="38"/>
      <c r="AN47" s="38"/>
    </row>
    <row r="48" spans="1:40" ht="21" customHeight="1" x14ac:dyDescent="0.4">
      <c r="A48" s="17">
        <v>27</v>
      </c>
      <c r="B48" s="18"/>
      <c r="C48" s="18"/>
      <c r="D48" s="18"/>
      <c r="E48" s="12"/>
      <c r="F48" s="18"/>
      <c r="G48" s="160"/>
      <c r="H48" s="161"/>
      <c r="I48" s="19"/>
      <c r="J48" s="20"/>
      <c r="K48" s="20"/>
      <c r="L48" s="20"/>
      <c r="M48" s="21"/>
      <c r="N48" s="22"/>
      <c r="O48" s="38"/>
      <c r="P48" s="33"/>
      <c r="Q48" s="33"/>
      <c r="R48" s="42" t="str">
        <f t="shared" si="12"/>
        <v/>
      </c>
      <c r="S48" s="43" t="str">
        <f t="shared" si="13"/>
        <v/>
      </c>
      <c r="T48" s="44" t="str">
        <f>IF($S48="","",VLOOKUP($S48,'(種目・作業用)'!$A$2:$D$47,2,FALSE))</f>
        <v/>
      </c>
      <c r="U48" s="44" t="str">
        <f>IF($S48="","",VLOOKUP($S48,'(種目・作業用)'!$A$2:$D$47,3,FALSE))</f>
        <v/>
      </c>
      <c r="V48" s="44" t="str">
        <f>IF($S48="","",VLOOKUP($S48,'(種目・作業用)'!$A$2:$D$47,4,FALSE))</f>
        <v/>
      </c>
      <c r="W48" s="45" t="str">
        <f t="shared" si="14"/>
        <v/>
      </c>
      <c r="X48" s="42" t="str">
        <f t="shared" si="15"/>
        <v xml:space="preserve"> </v>
      </c>
      <c r="Y48" s="42" t="str">
        <f t="shared" si="16"/>
        <v/>
      </c>
      <c r="Z48" s="42" t="str">
        <f t="shared" si="0"/>
        <v/>
      </c>
      <c r="AA48" s="42" t="str">
        <f t="shared" si="17"/>
        <v/>
      </c>
      <c r="AB48" s="46" t="str">
        <f t="shared" ref="AB48:AB71" si="20">IF(ISNUMBER(Y48),VLOOKUP(AG48,$AG$201:$AH$248,2,FALSE),"")</f>
        <v/>
      </c>
      <c r="AC48" s="42" t="str">
        <f t="shared" si="18"/>
        <v/>
      </c>
      <c r="AD48" s="42" t="str">
        <f t="shared" si="9"/>
        <v/>
      </c>
      <c r="AE48" s="42"/>
      <c r="AF48" s="42" t="str">
        <f t="shared" si="19"/>
        <v/>
      </c>
      <c r="AG48" s="47" t="s">
        <v>307</v>
      </c>
      <c r="AH48" s="37"/>
      <c r="AI48" s="41" t="str">
        <f t="shared" si="11"/>
        <v>　</v>
      </c>
      <c r="AJ48" s="38"/>
      <c r="AK48" s="38"/>
      <c r="AL48" s="38"/>
      <c r="AM48" s="38"/>
      <c r="AN48" s="38"/>
    </row>
    <row r="49" spans="1:40" ht="21" customHeight="1" x14ac:dyDescent="0.4">
      <c r="A49" s="17">
        <v>28</v>
      </c>
      <c r="B49" s="18"/>
      <c r="C49" s="18"/>
      <c r="D49" s="18"/>
      <c r="E49" s="12"/>
      <c r="F49" s="18"/>
      <c r="G49" s="160"/>
      <c r="H49" s="161"/>
      <c r="I49" s="19"/>
      <c r="J49" s="20"/>
      <c r="K49" s="20"/>
      <c r="L49" s="20"/>
      <c r="M49" s="21"/>
      <c r="N49" s="22"/>
      <c r="O49" s="38"/>
      <c r="P49" s="33"/>
      <c r="Q49" s="33"/>
      <c r="R49" s="42" t="str">
        <f t="shared" si="12"/>
        <v/>
      </c>
      <c r="S49" s="43" t="str">
        <f t="shared" si="13"/>
        <v/>
      </c>
      <c r="T49" s="44" t="str">
        <f>IF($S49="","",VLOOKUP($S49,'(種目・作業用)'!$A$2:$D$47,2,FALSE))</f>
        <v/>
      </c>
      <c r="U49" s="44" t="str">
        <f>IF($S49="","",VLOOKUP($S49,'(種目・作業用)'!$A$2:$D$47,3,FALSE))</f>
        <v/>
      </c>
      <c r="V49" s="44" t="str">
        <f>IF($S49="","",VLOOKUP($S49,'(種目・作業用)'!$A$2:$D$47,4,FALSE))</f>
        <v/>
      </c>
      <c r="W49" s="45" t="str">
        <f t="shared" si="14"/>
        <v/>
      </c>
      <c r="X49" s="42" t="str">
        <f t="shared" si="15"/>
        <v xml:space="preserve"> </v>
      </c>
      <c r="Y49" s="42" t="str">
        <f t="shared" si="16"/>
        <v/>
      </c>
      <c r="Z49" s="42" t="str">
        <f t="shared" si="0"/>
        <v/>
      </c>
      <c r="AA49" s="42" t="str">
        <f t="shared" si="17"/>
        <v/>
      </c>
      <c r="AB49" s="46" t="str">
        <f t="shared" si="20"/>
        <v/>
      </c>
      <c r="AC49" s="42" t="str">
        <f t="shared" si="18"/>
        <v/>
      </c>
      <c r="AD49" s="42" t="str">
        <f t="shared" si="9"/>
        <v/>
      </c>
      <c r="AE49" s="42"/>
      <c r="AF49" s="42" t="str">
        <f t="shared" si="19"/>
        <v/>
      </c>
      <c r="AG49" s="47" t="s">
        <v>307</v>
      </c>
      <c r="AH49" s="37"/>
      <c r="AI49" s="41" t="str">
        <f t="shared" si="11"/>
        <v>　</v>
      </c>
      <c r="AJ49" s="38"/>
      <c r="AK49" s="38"/>
      <c r="AL49" s="38"/>
      <c r="AM49" s="38"/>
      <c r="AN49" s="38"/>
    </row>
    <row r="50" spans="1:40" ht="21" customHeight="1" x14ac:dyDescent="0.4">
      <c r="A50" s="17">
        <v>29</v>
      </c>
      <c r="B50" s="18"/>
      <c r="C50" s="18"/>
      <c r="D50" s="18"/>
      <c r="E50" s="12"/>
      <c r="F50" s="18"/>
      <c r="G50" s="160"/>
      <c r="H50" s="161"/>
      <c r="I50" s="19"/>
      <c r="J50" s="20"/>
      <c r="K50" s="20"/>
      <c r="L50" s="20"/>
      <c r="M50" s="21"/>
      <c r="N50" s="22"/>
      <c r="O50" s="38"/>
      <c r="P50" s="33"/>
      <c r="Q50" s="33"/>
      <c r="R50" s="42" t="str">
        <f t="shared" si="12"/>
        <v/>
      </c>
      <c r="S50" s="43" t="str">
        <f t="shared" si="13"/>
        <v/>
      </c>
      <c r="T50" s="44" t="str">
        <f>IF($S50="","",VLOOKUP($S50,'(種目・作業用)'!$A$2:$D$47,2,FALSE))</f>
        <v/>
      </c>
      <c r="U50" s="44" t="str">
        <f>IF($S50="","",VLOOKUP($S50,'(種目・作業用)'!$A$2:$D$47,3,FALSE))</f>
        <v/>
      </c>
      <c r="V50" s="44" t="str">
        <f>IF($S50="","",VLOOKUP($S50,'(種目・作業用)'!$A$2:$D$47,4,FALSE))</f>
        <v/>
      </c>
      <c r="W50" s="45" t="str">
        <f t="shared" si="14"/>
        <v/>
      </c>
      <c r="X50" s="42" t="str">
        <f t="shared" si="15"/>
        <v xml:space="preserve"> </v>
      </c>
      <c r="Y50" s="42" t="str">
        <f t="shared" si="16"/>
        <v/>
      </c>
      <c r="Z50" s="42" t="str">
        <f t="shared" si="0"/>
        <v/>
      </c>
      <c r="AA50" s="42" t="str">
        <f t="shared" si="17"/>
        <v/>
      </c>
      <c r="AB50" s="46" t="str">
        <f t="shared" si="20"/>
        <v/>
      </c>
      <c r="AC50" s="42" t="str">
        <f t="shared" si="18"/>
        <v/>
      </c>
      <c r="AD50" s="42" t="str">
        <f t="shared" si="9"/>
        <v/>
      </c>
      <c r="AE50" s="42"/>
      <c r="AF50" s="42" t="str">
        <f t="shared" si="19"/>
        <v/>
      </c>
      <c r="AG50" s="47" t="s">
        <v>307</v>
      </c>
      <c r="AH50" s="37"/>
      <c r="AI50" s="41" t="str">
        <f t="shared" si="11"/>
        <v>　</v>
      </c>
      <c r="AJ50" s="38"/>
      <c r="AK50" s="38"/>
      <c r="AL50" s="38"/>
      <c r="AM50" s="38"/>
      <c r="AN50" s="38"/>
    </row>
    <row r="51" spans="1:40" ht="21" customHeight="1" x14ac:dyDescent="0.4">
      <c r="A51" s="17">
        <v>30</v>
      </c>
      <c r="B51" s="18"/>
      <c r="C51" s="18"/>
      <c r="D51" s="18"/>
      <c r="E51" s="12"/>
      <c r="F51" s="18"/>
      <c r="G51" s="160"/>
      <c r="H51" s="161"/>
      <c r="I51" s="19"/>
      <c r="J51" s="20"/>
      <c r="K51" s="20"/>
      <c r="L51" s="20"/>
      <c r="M51" s="21"/>
      <c r="N51" s="22"/>
      <c r="O51" s="38"/>
      <c r="P51" s="33"/>
      <c r="Q51" s="33"/>
      <c r="R51" s="42" t="str">
        <f t="shared" si="12"/>
        <v/>
      </c>
      <c r="S51" s="43" t="str">
        <f t="shared" si="13"/>
        <v/>
      </c>
      <c r="T51" s="44" t="str">
        <f>IF($S51="","",VLOOKUP($S51,'(種目・作業用)'!$A$2:$D$47,2,FALSE))</f>
        <v/>
      </c>
      <c r="U51" s="44" t="str">
        <f>IF($S51="","",VLOOKUP($S51,'(種目・作業用)'!$A$2:$D$47,3,FALSE))</f>
        <v/>
      </c>
      <c r="V51" s="44" t="str">
        <f>IF($S51="","",VLOOKUP($S51,'(種目・作業用)'!$A$2:$D$47,4,FALSE))</f>
        <v/>
      </c>
      <c r="W51" s="45" t="str">
        <f t="shared" si="14"/>
        <v/>
      </c>
      <c r="X51" s="42" t="str">
        <f t="shared" si="15"/>
        <v xml:space="preserve"> </v>
      </c>
      <c r="Y51" s="42" t="str">
        <f t="shared" si="16"/>
        <v/>
      </c>
      <c r="Z51" s="42" t="str">
        <f t="shared" si="0"/>
        <v/>
      </c>
      <c r="AA51" s="42" t="str">
        <f t="shared" si="17"/>
        <v/>
      </c>
      <c r="AB51" s="46" t="str">
        <f t="shared" si="20"/>
        <v/>
      </c>
      <c r="AC51" s="42" t="str">
        <f t="shared" si="18"/>
        <v/>
      </c>
      <c r="AD51" s="42" t="str">
        <f t="shared" si="9"/>
        <v/>
      </c>
      <c r="AE51" s="42"/>
      <c r="AF51" s="42" t="str">
        <f t="shared" si="19"/>
        <v/>
      </c>
      <c r="AG51" s="47" t="s">
        <v>307</v>
      </c>
      <c r="AH51" s="37"/>
      <c r="AI51" s="41" t="str">
        <f t="shared" si="11"/>
        <v>　</v>
      </c>
      <c r="AJ51" s="38"/>
      <c r="AK51" s="38"/>
      <c r="AL51" s="38"/>
      <c r="AM51" s="38"/>
      <c r="AN51" s="38"/>
    </row>
    <row r="52" spans="1:40" ht="21" customHeight="1" x14ac:dyDescent="0.4">
      <c r="A52" s="17">
        <v>31</v>
      </c>
      <c r="B52" s="18"/>
      <c r="C52" s="18"/>
      <c r="D52" s="18"/>
      <c r="E52" s="12"/>
      <c r="F52" s="18"/>
      <c r="G52" s="160"/>
      <c r="H52" s="161"/>
      <c r="I52" s="19"/>
      <c r="J52" s="20"/>
      <c r="K52" s="20"/>
      <c r="L52" s="20"/>
      <c r="M52" s="21"/>
      <c r="N52" s="22"/>
      <c r="O52" s="38"/>
      <c r="P52" s="33"/>
      <c r="Q52" s="33"/>
      <c r="R52" s="42" t="str">
        <f t="shared" si="12"/>
        <v/>
      </c>
      <c r="S52" s="43" t="str">
        <f t="shared" si="13"/>
        <v/>
      </c>
      <c r="T52" s="44" t="str">
        <f>IF($S52="","",VLOOKUP($S52,'(種目・作業用)'!$A$2:$D$47,2,FALSE))</f>
        <v/>
      </c>
      <c r="U52" s="44" t="str">
        <f>IF($S52="","",VLOOKUP($S52,'(種目・作業用)'!$A$2:$D$47,3,FALSE))</f>
        <v/>
      </c>
      <c r="V52" s="44" t="str">
        <f>IF($S52="","",VLOOKUP($S52,'(種目・作業用)'!$A$2:$D$47,4,FALSE))</f>
        <v/>
      </c>
      <c r="W52" s="45" t="str">
        <f t="shared" si="14"/>
        <v/>
      </c>
      <c r="X52" s="42" t="str">
        <f t="shared" si="15"/>
        <v xml:space="preserve"> </v>
      </c>
      <c r="Y52" s="42" t="str">
        <f t="shared" si="16"/>
        <v/>
      </c>
      <c r="Z52" s="42" t="str">
        <f t="shared" si="0"/>
        <v/>
      </c>
      <c r="AA52" s="42" t="str">
        <f t="shared" si="17"/>
        <v/>
      </c>
      <c r="AB52" s="46" t="str">
        <f t="shared" si="20"/>
        <v/>
      </c>
      <c r="AC52" s="42" t="str">
        <f t="shared" si="18"/>
        <v/>
      </c>
      <c r="AD52" s="42" t="str">
        <f t="shared" si="9"/>
        <v/>
      </c>
      <c r="AE52" s="42"/>
      <c r="AF52" s="42" t="str">
        <f t="shared" si="19"/>
        <v/>
      </c>
      <c r="AG52" s="47" t="s">
        <v>307</v>
      </c>
      <c r="AH52" s="37"/>
      <c r="AI52" s="41" t="str">
        <f t="shared" si="11"/>
        <v>　</v>
      </c>
      <c r="AJ52" s="38"/>
      <c r="AK52" s="38"/>
      <c r="AL52" s="38"/>
      <c r="AM52" s="38"/>
      <c r="AN52" s="38"/>
    </row>
    <row r="53" spans="1:40" ht="21" customHeight="1" x14ac:dyDescent="0.4">
      <c r="A53" s="17">
        <v>32</v>
      </c>
      <c r="B53" s="18"/>
      <c r="C53" s="18"/>
      <c r="D53" s="18"/>
      <c r="E53" s="12"/>
      <c r="F53" s="18"/>
      <c r="G53" s="160"/>
      <c r="H53" s="161"/>
      <c r="I53" s="19"/>
      <c r="J53" s="20"/>
      <c r="K53" s="20"/>
      <c r="L53" s="20"/>
      <c r="M53" s="21"/>
      <c r="N53" s="22"/>
      <c r="O53" s="38"/>
      <c r="P53" s="33"/>
      <c r="Q53" s="33"/>
      <c r="R53" s="42" t="str">
        <f t="shared" si="12"/>
        <v/>
      </c>
      <c r="S53" s="43" t="str">
        <f t="shared" si="13"/>
        <v/>
      </c>
      <c r="T53" s="44" t="str">
        <f>IF($S53="","",VLOOKUP($S53,'(種目・作業用)'!$A$2:$D$47,2,FALSE))</f>
        <v/>
      </c>
      <c r="U53" s="44" t="str">
        <f>IF($S53="","",VLOOKUP($S53,'(種目・作業用)'!$A$2:$D$47,3,FALSE))</f>
        <v/>
      </c>
      <c r="V53" s="44" t="str">
        <f>IF($S53="","",VLOOKUP($S53,'(種目・作業用)'!$A$2:$D$47,4,FALSE))</f>
        <v/>
      </c>
      <c r="W53" s="45" t="str">
        <f t="shared" si="14"/>
        <v/>
      </c>
      <c r="X53" s="42" t="str">
        <f t="shared" si="15"/>
        <v xml:space="preserve"> </v>
      </c>
      <c r="Y53" s="42" t="str">
        <f t="shared" si="16"/>
        <v/>
      </c>
      <c r="Z53" s="42" t="str">
        <f t="shared" si="0"/>
        <v/>
      </c>
      <c r="AA53" s="42" t="str">
        <f t="shared" si="17"/>
        <v/>
      </c>
      <c r="AB53" s="46" t="str">
        <f t="shared" si="20"/>
        <v/>
      </c>
      <c r="AC53" s="42" t="str">
        <f t="shared" si="18"/>
        <v/>
      </c>
      <c r="AD53" s="42" t="str">
        <f t="shared" si="9"/>
        <v/>
      </c>
      <c r="AE53" s="42"/>
      <c r="AF53" s="42" t="str">
        <f t="shared" si="19"/>
        <v/>
      </c>
      <c r="AG53" s="47" t="s">
        <v>307</v>
      </c>
      <c r="AH53" s="37"/>
      <c r="AI53" s="41" t="str">
        <f t="shared" si="11"/>
        <v>　</v>
      </c>
      <c r="AJ53" s="38"/>
      <c r="AK53" s="38"/>
      <c r="AL53" s="38"/>
      <c r="AM53" s="38"/>
      <c r="AN53" s="38"/>
    </row>
    <row r="54" spans="1:40" ht="21" customHeight="1" x14ac:dyDescent="0.4">
      <c r="A54" s="17">
        <v>33</v>
      </c>
      <c r="B54" s="18"/>
      <c r="C54" s="18"/>
      <c r="D54" s="18"/>
      <c r="E54" s="12"/>
      <c r="F54" s="18"/>
      <c r="G54" s="160"/>
      <c r="H54" s="161"/>
      <c r="I54" s="19"/>
      <c r="J54" s="20"/>
      <c r="K54" s="20"/>
      <c r="L54" s="20"/>
      <c r="M54" s="21"/>
      <c r="N54" s="22"/>
      <c r="O54" s="38"/>
      <c r="P54" s="33"/>
      <c r="Q54" s="33"/>
      <c r="R54" s="42" t="str">
        <f t="shared" si="12"/>
        <v/>
      </c>
      <c r="S54" s="43" t="str">
        <f t="shared" si="13"/>
        <v/>
      </c>
      <c r="T54" s="44" t="str">
        <f>IF($S54="","",VLOOKUP($S54,'(種目・作業用)'!$A$2:$D$47,2,FALSE))</f>
        <v/>
      </c>
      <c r="U54" s="44" t="str">
        <f>IF($S54="","",VLOOKUP($S54,'(種目・作業用)'!$A$2:$D$47,3,FALSE))</f>
        <v/>
      </c>
      <c r="V54" s="44" t="str">
        <f>IF($S54="","",VLOOKUP($S54,'(種目・作業用)'!$A$2:$D$47,4,FALSE))</f>
        <v/>
      </c>
      <c r="W54" s="45" t="str">
        <f t="shared" si="14"/>
        <v/>
      </c>
      <c r="X54" s="42" t="str">
        <f t="shared" si="15"/>
        <v xml:space="preserve"> </v>
      </c>
      <c r="Y54" s="42" t="str">
        <f t="shared" si="16"/>
        <v/>
      </c>
      <c r="Z54" s="42" t="str">
        <f t="shared" si="0"/>
        <v/>
      </c>
      <c r="AA54" s="42" t="str">
        <f t="shared" si="17"/>
        <v/>
      </c>
      <c r="AB54" s="46" t="str">
        <f t="shared" si="20"/>
        <v/>
      </c>
      <c r="AC54" s="42" t="str">
        <f t="shared" si="18"/>
        <v/>
      </c>
      <c r="AD54" s="42" t="str">
        <f t="shared" si="9"/>
        <v/>
      </c>
      <c r="AE54" s="42"/>
      <c r="AF54" s="42" t="str">
        <f t="shared" si="19"/>
        <v/>
      </c>
      <c r="AG54" s="47" t="s">
        <v>307</v>
      </c>
      <c r="AH54" s="37"/>
      <c r="AI54" s="41" t="str">
        <f t="shared" si="11"/>
        <v>　</v>
      </c>
      <c r="AJ54" s="38"/>
      <c r="AK54" s="38"/>
      <c r="AL54" s="38"/>
      <c r="AM54" s="38"/>
      <c r="AN54" s="38"/>
    </row>
    <row r="55" spans="1:40" ht="21" customHeight="1" x14ac:dyDescent="0.4">
      <c r="A55" s="17">
        <v>34</v>
      </c>
      <c r="B55" s="18"/>
      <c r="C55" s="18"/>
      <c r="D55" s="18"/>
      <c r="E55" s="12"/>
      <c r="F55" s="18"/>
      <c r="G55" s="160"/>
      <c r="H55" s="161"/>
      <c r="I55" s="19"/>
      <c r="J55" s="20"/>
      <c r="K55" s="20"/>
      <c r="L55" s="20"/>
      <c r="M55" s="21"/>
      <c r="N55" s="22"/>
      <c r="O55" s="38"/>
      <c r="P55" s="33"/>
      <c r="Q55" s="33"/>
      <c r="R55" s="42" t="str">
        <f t="shared" si="12"/>
        <v/>
      </c>
      <c r="S55" s="43" t="str">
        <f t="shared" si="13"/>
        <v/>
      </c>
      <c r="T55" s="44" t="str">
        <f>IF($S55="","",VLOOKUP($S55,'(種目・作業用)'!$A$2:$D$47,2,FALSE))</f>
        <v/>
      </c>
      <c r="U55" s="44" t="str">
        <f>IF($S55="","",VLOOKUP($S55,'(種目・作業用)'!$A$2:$D$47,3,FALSE))</f>
        <v/>
      </c>
      <c r="V55" s="44" t="str">
        <f>IF($S55="","",VLOOKUP($S55,'(種目・作業用)'!$A$2:$D$47,4,FALSE))</f>
        <v/>
      </c>
      <c r="W55" s="45" t="str">
        <f t="shared" si="14"/>
        <v/>
      </c>
      <c r="X55" s="42" t="str">
        <f t="shared" si="15"/>
        <v xml:space="preserve"> </v>
      </c>
      <c r="Y55" s="42" t="str">
        <f t="shared" si="16"/>
        <v/>
      </c>
      <c r="Z55" s="42" t="str">
        <f t="shared" si="0"/>
        <v/>
      </c>
      <c r="AA55" s="42" t="str">
        <f t="shared" si="17"/>
        <v/>
      </c>
      <c r="AB55" s="46" t="str">
        <f t="shared" si="20"/>
        <v/>
      </c>
      <c r="AC55" s="42" t="str">
        <f t="shared" si="18"/>
        <v/>
      </c>
      <c r="AD55" s="42" t="str">
        <f t="shared" si="9"/>
        <v/>
      </c>
      <c r="AE55" s="42"/>
      <c r="AF55" s="42" t="str">
        <f t="shared" si="19"/>
        <v/>
      </c>
      <c r="AG55" s="47" t="s">
        <v>307</v>
      </c>
      <c r="AH55" s="37"/>
      <c r="AI55" s="41" t="str">
        <f t="shared" si="11"/>
        <v>　</v>
      </c>
      <c r="AJ55" s="38"/>
      <c r="AK55" s="38"/>
      <c r="AL55" s="38"/>
      <c r="AM55" s="38"/>
      <c r="AN55" s="38"/>
    </row>
    <row r="56" spans="1:40" ht="21" customHeight="1" x14ac:dyDescent="0.4">
      <c r="A56" s="17">
        <v>35</v>
      </c>
      <c r="B56" s="18"/>
      <c r="C56" s="18"/>
      <c r="D56" s="18"/>
      <c r="E56" s="12"/>
      <c r="F56" s="18"/>
      <c r="G56" s="160"/>
      <c r="H56" s="161"/>
      <c r="I56" s="19"/>
      <c r="J56" s="20"/>
      <c r="K56" s="20"/>
      <c r="L56" s="20"/>
      <c r="M56" s="21"/>
      <c r="N56" s="22"/>
      <c r="O56" s="38"/>
      <c r="P56" s="33"/>
      <c r="Q56" s="33"/>
      <c r="R56" s="42" t="str">
        <f t="shared" si="12"/>
        <v/>
      </c>
      <c r="S56" s="43" t="str">
        <f t="shared" si="13"/>
        <v/>
      </c>
      <c r="T56" s="44" t="str">
        <f>IF($S56="","",VLOOKUP($S56,'(種目・作業用)'!$A$2:$D$47,2,FALSE))</f>
        <v/>
      </c>
      <c r="U56" s="44" t="str">
        <f>IF($S56="","",VLOOKUP($S56,'(種目・作業用)'!$A$2:$D$47,3,FALSE))</f>
        <v/>
      </c>
      <c r="V56" s="44" t="str">
        <f>IF($S56="","",VLOOKUP($S56,'(種目・作業用)'!$A$2:$D$47,4,FALSE))</f>
        <v/>
      </c>
      <c r="W56" s="45" t="str">
        <f t="shared" si="14"/>
        <v/>
      </c>
      <c r="X56" s="42" t="str">
        <f t="shared" si="15"/>
        <v xml:space="preserve"> </v>
      </c>
      <c r="Y56" s="42" t="str">
        <f t="shared" si="16"/>
        <v/>
      </c>
      <c r="Z56" s="42" t="str">
        <f t="shared" si="0"/>
        <v/>
      </c>
      <c r="AA56" s="42" t="str">
        <f t="shared" si="17"/>
        <v/>
      </c>
      <c r="AB56" s="46" t="str">
        <f t="shared" si="20"/>
        <v/>
      </c>
      <c r="AC56" s="42" t="str">
        <f t="shared" si="18"/>
        <v/>
      </c>
      <c r="AD56" s="42" t="str">
        <f t="shared" si="9"/>
        <v/>
      </c>
      <c r="AE56" s="42"/>
      <c r="AF56" s="42" t="str">
        <f t="shared" si="19"/>
        <v/>
      </c>
      <c r="AG56" s="47" t="s">
        <v>307</v>
      </c>
      <c r="AH56" s="37"/>
      <c r="AI56" s="41" t="str">
        <f t="shared" si="11"/>
        <v>　</v>
      </c>
      <c r="AJ56" s="38"/>
      <c r="AK56" s="38"/>
      <c r="AL56" s="38"/>
      <c r="AM56" s="38"/>
      <c r="AN56" s="38"/>
    </row>
    <row r="57" spans="1:40" ht="21" customHeight="1" x14ac:dyDescent="0.4">
      <c r="A57" s="17">
        <v>36</v>
      </c>
      <c r="B57" s="18"/>
      <c r="C57" s="18"/>
      <c r="D57" s="18"/>
      <c r="E57" s="12"/>
      <c r="F57" s="18"/>
      <c r="G57" s="160"/>
      <c r="H57" s="161"/>
      <c r="I57" s="19"/>
      <c r="J57" s="20"/>
      <c r="K57" s="20"/>
      <c r="L57" s="20"/>
      <c r="M57" s="21"/>
      <c r="N57" s="22"/>
      <c r="O57" s="38"/>
      <c r="P57" s="33"/>
      <c r="Q57" s="33"/>
      <c r="R57" s="42" t="str">
        <f t="shared" si="12"/>
        <v/>
      </c>
      <c r="S57" s="43" t="str">
        <f t="shared" si="13"/>
        <v/>
      </c>
      <c r="T57" s="44" t="str">
        <f>IF($S57="","",VLOOKUP($S57,'(種目・作業用)'!$A$2:$D$47,2,FALSE))</f>
        <v/>
      </c>
      <c r="U57" s="44" t="str">
        <f>IF($S57="","",VLOOKUP($S57,'(種目・作業用)'!$A$2:$D$47,3,FALSE))</f>
        <v/>
      </c>
      <c r="V57" s="44" t="str">
        <f>IF($S57="","",VLOOKUP($S57,'(種目・作業用)'!$A$2:$D$47,4,FALSE))</f>
        <v/>
      </c>
      <c r="W57" s="45" t="str">
        <f t="shared" si="14"/>
        <v/>
      </c>
      <c r="X57" s="42" t="str">
        <f t="shared" si="15"/>
        <v xml:space="preserve"> </v>
      </c>
      <c r="Y57" s="42" t="str">
        <f t="shared" si="16"/>
        <v/>
      </c>
      <c r="Z57" s="42" t="str">
        <f t="shared" si="0"/>
        <v/>
      </c>
      <c r="AA57" s="42" t="str">
        <f t="shared" si="17"/>
        <v/>
      </c>
      <c r="AB57" s="46" t="str">
        <f t="shared" si="20"/>
        <v/>
      </c>
      <c r="AC57" s="42" t="str">
        <f t="shared" si="18"/>
        <v/>
      </c>
      <c r="AD57" s="42" t="str">
        <f t="shared" si="9"/>
        <v/>
      </c>
      <c r="AE57" s="42"/>
      <c r="AF57" s="42" t="str">
        <f t="shared" si="19"/>
        <v/>
      </c>
      <c r="AG57" s="47" t="s">
        <v>307</v>
      </c>
      <c r="AH57" s="37"/>
      <c r="AI57" s="41" t="str">
        <f t="shared" si="11"/>
        <v>　</v>
      </c>
      <c r="AJ57" s="38"/>
      <c r="AK57" s="38"/>
      <c r="AL57" s="38"/>
      <c r="AM57" s="38"/>
      <c r="AN57" s="38"/>
    </row>
    <row r="58" spans="1:40" ht="21" customHeight="1" x14ac:dyDescent="0.4">
      <c r="A58" s="17">
        <v>37</v>
      </c>
      <c r="B58" s="18"/>
      <c r="C58" s="18"/>
      <c r="D58" s="18"/>
      <c r="E58" s="12"/>
      <c r="F58" s="18"/>
      <c r="G58" s="160"/>
      <c r="H58" s="161"/>
      <c r="I58" s="19"/>
      <c r="J58" s="20"/>
      <c r="K58" s="20"/>
      <c r="L58" s="20"/>
      <c r="M58" s="21"/>
      <c r="N58" s="22"/>
      <c r="O58" s="38"/>
      <c r="P58" s="33"/>
      <c r="Q58" s="33"/>
      <c r="R58" s="42" t="str">
        <f t="shared" si="12"/>
        <v/>
      </c>
      <c r="S58" s="43" t="str">
        <f t="shared" si="13"/>
        <v/>
      </c>
      <c r="T58" s="44" t="str">
        <f>IF($S58="","",VLOOKUP($S58,'(種目・作業用)'!$A$2:$D$47,2,FALSE))</f>
        <v/>
      </c>
      <c r="U58" s="44" t="str">
        <f>IF($S58="","",VLOOKUP($S58,'(種目・作業用)'!$A$2:$D$47,3,FALSE))</f>
        <v/>
      </c>
      <c r="V58" s="44" t="str">
        <f>IF($S58="","",VLOOKUP($S58,'(種目・作業用)'!$A$2:$D$47,4,FALSE))</f>
        <v/>
      </c>
      <c r="W58" s="45" t="str">
        <f t="shared" si="14"/>
        <v/>
      </c>
      <c r="X58" s="42" t="str">
        <f t="shared" si="15"/>
        <v xml:space="preserve"> </v>
      </c>
      <c r="Y58" s="42" t="str">
        <f t="shared" si="16"/>
        <v/>
      </c>
      <c r="Z58" s="42" t="str">
        <f t="shared" si="0"/>
        <v/>
      </c>
      <c r="AA58" s="42" t="str">
        <f t="shared" si="17"/>
        <v/>
      </c>
      <c r="AB58" s="46" t="str">
        <f t="shared" si="20"/>
        <v/>
      </c>
      <c r="AC58" s="42" t="str">
        <f t="shared" si="18"/>
        <v/>
      </c>
      <c r="AD58" s="42" t="str">
        <f t="shared" si="9"/>
        <v/>
      </c>
      <c r="AE58" s="42"/>
      <c r="AF58" s="42" t="str">
        <f t="shared" si="19"/>
        <v/>
      </c>
      <c r="AG58" s="47" t="s">
        <v>307</v>
      </c>
      <c r="AH58" s="37"/>
      <c r="AI58" s="41" t="str">
        <f t="shared" si="11"/>
        <v>　</v>
      </c>
      <c r="AJ58" s="38"/>
      <c r="AK58" s="38"/>
      <c r="AL58" s="38"/>
      <c r="AM58" s="38"/>
      <c r="AN58" s="38"/>
    </row>
    <row r="59" spans="1:40" ht="21" customHeight="1" x14ac:dyDescent="0.4">
      <c r="A59" s="17">
        <v>38</v>
      </c>
      <c r="B59" s="18"/>
      <c r="C59" s="18"/>
      <c r="D59" s="18"/>
      <c r="E59" s="12"/>
      <c r="F59" s="18"/>
      <c r="G59" s="160"/>
      <c r="H59" s="161"/>
      <c r="I59" s="19"/>
      <c r="J59" s="20"/>
      <c r="K59" s="20"/>
      <c r="L59" s="20"/>
      <c r="M59" s="21"/>
      <c r="N59" s="22"/>
      <c r="O59" s="38"/>
      <c r="P59" s="33"/>
      <c r="Q59" s="33"/>
      <c r="R59" s="42" t="str">
        <f t="shared" si="12"/>
        <v/>
      </c>
      <c r="S59" s="43" t="str">
        <f t="shared" si="13"/>
        <v/>
      </c>
      <c r="T59" s="44" t="str">
        <f>IF($S59="","",VLOOKUP($S59,'(種目・作業用)'!$A$2:$D$47,2,FALSE))</f>
        <v/>
      </c>
      <c r="U59" s="44" t="str">
        <f>IF($S59="","",VLOOKUP($S59,'(種目・作業用)'!$A$2:$D$47,3,FALSE))</f>
        <v/>
      </c>
      <c r="V59" s="44" t="str">
        <f>IF($S59="","",VLOOKUP($S59,'(種目・作業用)'!$A$2:$D$47,4,FALSE))</f>
        <v/>
      </c>
      <c r="W59" s="45" t="str">
        <f t="shared" si="14"/>
        <v/>
      </c>
      <c r="X59" s="42" t="str">
        <f t="shared" si="15"/>
        <v xml:space="preserve"> </v>
      </c>
      <c r="Y59" s="42" t="str">
        <f t="shared" si="16"/>
        <v/>
      </c>
      <c r="Z59" s="42" t="str">
        <f t="shared" si="0"/>
        <v/>
      </c>
      <c r="AA59" s="42" t="str">
        <f t="shared" si="17"/>
        <v/>
      </c>
      <c r="AB59" s="46" t="str">
        <f t="shared" si="20"/>
        <v/>
      </c>
      <c r="AC59" s="42" t="str">
        <f t="shared" si="18"/>
        <v/>
      </c>
      <c r="AD59" s="42" t="str">
        <f t="shared" si="9"/>
        <v/>
      </c>
      <c r="AE59" s="42"/>
      <c r="AF59" s="42" t="str">
        <f t="shared" si="19"/>
        <v/>
      </c>
      <c r="AG59" s="47" t="s">
        <v>307</v>
      </c>
      <c r="AH59" s="37"/>
      <c r="AI59" s="41" t="str">
        <f t="shared" si="11"/>
        <v>　</v>
      </c>
      <c r="AJ59" s="38"/>
      <c r="AK59" s="38"/>
      <c r="AL59" s="38"/>
      <c r="AM59" s="38"/>
      <c r="AN59" s="38"/>
    </row>
    <row r="60" spans="1:40" ht="21" customHeight="1" x14ac:dyDescent="0.4">
      <c r="A60" s="17">
        <v>39</v>
      </c>
      <c r="B60" s="18"/>
      <c r="C60" s="18"/>
      <c r="D60" s="18"/>
      <c r="E60" s="12"/>
      <c r="F60" s="18"/>
      <c r="G60" s="160"/>
      <c r="H60" s="161"/>
      <c r="I60" s="19"/>
      <c r="J60" s="20"/>
      <c r="K60" s="20"/>
      <c r="L60" s="20"/>
      <c r="M60" s="21"/>
      <c r="N60" s="22"/>
      <c r="O60" s="38"/>
      <c r="P60" s="33"/>
      <c r="Q60" s="33"/>
      <c r="R60" s="42" t="str">
        <f t="shared" si="12"/>
        <v/>
      </c>
      <c r="S60" s="43" t="str">
        <f t="shared" si="13"/>
        <v/>
      </c>
      <c r="T60" s="44" t="str">
        <f>IF($S60="","",VLOOKUP($S60,'(種目・作業用)'!$A$2:$D$47,2,FALSE))</f>
        <v/>
      </c>
      <c r="U60" s="44" t="str">
        <f>IF($S60="","",VLOOKUP($S60,'(種目・作業用)'!$A$2:$D$47,3,FALSE))</f>
        <v/>
      </c>
      <c r="V60" s="44" t="str">
        <f>IF($S60="","",VLOOKUP($S60,'(種目・作業用)'!$A$2:$D$47,4,FALSE))</f>
        <v/>
      </c>
      <c r="W60" s="45" t="str">
        <f t="shared" si="14"/>
        <v/>
      </c>
      <c r="X60" s="42" t="str">
        <f t="shared" si="15"/>
        <v xml:space="preserve"> </v>
      </c>
      <c r="Y60" s="42" t="str">
        <f t="shared" si="16"/>
        <v/>
      </c>
      <c r="Z60" s="42" t="str">
        <f t="shared" si="0"/>
        <v/>
      </c>
      <c r="AA60" s="42" t="str">
        <f t="shared" si="17"/>
        <v/>
      </c>
      <c r="AB60" s="46" t="str">
        <f t="shared" si="20"/>
        <v/>
      </c>
      <c r="AC60" s="42" t="str">
        <f t="shared" si="18"/>
        <v/>
      </c>
      <c r="AD60" s="42" t="str">
        <f t="shared" si="9"/>
        <v/>
      </c>
      <c r="AE60" s="42"/>
      <c r="AF60" s="42" t="str">
        <f t="shared" si="19"/>
        <v/>
      </c>
      <c r="AG60" s="47" t="s">
        <v>307</v>
      </c>
      <c r="AH60" s="37"/>
      <c r="AI60" s="41" t="str">
        <f t="shared" si="11"/>
        <v>　</v>
      </c>
      <c r="AJ60" s="38"/>
      <c r="AK60" s="38"/>
      <c r="AL60" s="38"/>
      <c r="AM60" s="38"/>
      <c r="AN60" s="38"/>
    </row>
    <row r="61" spans="1:40" ht="21" customHeight="1" x14ac:dyDescent="0.4">
      <c r="A61" s="17">
        <v>40</v>
      </c>
      <c r="B61" s="18"/>
      <c r="C61" s="18"/>
      <c r="D61" s="18"/>
      <c r="E61" s="12"/>
      <c r="F61" s="18"/>
      <c r="G61" s="160"/>
      <c r="H61" s="161"/>
      <c r="I61" s="19"/>
      <c r="J61" s="20"/>
      <c r="K61" s="20"/>
      <c r="L61" s="20"/>
      <c r="M61" s="21"/>
      <c r="N61" s="22"/>
      <c r="O61" s="38"/>
      <c r="P61" s="33"/>
      <c r="Q61" s="33"/>
      <c r="R61" s="42" t="str">
        <f t="shared" si="12"/>
        <v/>
      </c>
      <c r="S61" s="43" t="str">
        <f t="shared" si="13"/>
        <v/>
      </c>
      <c r="T61" s="44" t="str">
        <f>IF($S61="","",VLOOKUP($S61,'(種目・作業用)'!$A$2:$D$47,2,FALSE))</f>
        <v/>
      </c>
      <c r="U61" s="44" t="str">
        <f>IF($S61="","",VLOOKUP($S61,'(種目・作業用)'!$A$2:$D$47,3,FALSE))</f>
        <v/>
      </c>
      <c r="V61" s="44" t="str">
        <f>IF($S61="","",VLOOKUP($S61,'(種目・作業用)'!$A$2:$D$47,4,FALSE))</f>
        <v/>
      </c>
      <c r="W61" s="45" t="str">
        <f t="shared" si="14"/>
        <v/>
      </c>
      <c r="X61" s="42" t="str">
        <f t="shared" si="15"/>
        <v xml:space="preserve"> </v>
      </c>
      <c r="Y61" s="42" t="str">
        <f t="shared" si="16"/>
        <v/>
      </c>
      <c r="Z61" s="42" t="str">
        <f t="shared" si="0"/>
        <v/>
      </c>
      <c r="AA61" s="42" t="str">
        <f t="shared" si="17"/>
        <v/>
      </c>
      <c r="AB61" s="46" t="str">
        <f t="shared" si="20"/>
        <v/>
      </c>
      <c r="AC61" s="42" t="str">
        <f t="shared" si="18"/>
        <v/>
      </c>
      <c r="AD61" s="42" t="str">
        <f t="shared" si="9"/>
        <v/>
      </c>
      <c r="AE61" s="42"/>
      <c r="AF61" s="42" t="str">
        <f t="shared" si="19"/>
        <v/>
      </c>
      <c r="AG61" s="47" t="s">
        <v>307</v>
      </c>
      <c r="AH61" s="37"/>
      <c r="AI61" s="41" t="str">
        <f t="shared" si="11"/>
        <v>　</v>
      </c>
      <c r="AJ61" s="38"/>
      <c r="AK61" s="38"/>
      <c r="AL61" s="38"/>
      <c r="AM61" s="38"/>
      <c r="AN61" s="38"/>
    </row>
    <row r="62" spans="1:40" ht="21" customHeight="1" x14ac:dyDescent="0.4">
      <c r="A62" s="17">
        <v>41</v>
      </c>
      <c r="B62" s="18"/>
      <c r="C62" s="18"/>
      <c r="D62" s="18"/>
      <c r="E62" s="12"/>
      <c r="F62" s="18"/>
      <c r="G62" s="160"/>
      <c r="H62" s="161"/>
      <c r="I62" s="19"/>
      <c r="J62" s="20"/>
      <c r="K62" s="20"/>
      <c r="L62" s="20"/>
      <c r="M62" s="21"/>
      <c r="N62" s="22"/>
      <c r="O62" s="38"/>
      <c r="P62" s="33"/>
      <c r="Q62" s="33"/>
      <c r="R62" s="42" t="str">
        <f t="shared" si="12"/>
        <v/>
      </c>
      <c r="S62" s="43" t="str">
        <f t="shared" si="13"/>
        <v/>
      </c>
      <c r="T62" s="44" t="str">
        <f>IF($S62="","",VLOOKUP($S62,'(種目・作業用)'!$A$2:$D$47,2,FALSE))</f>
        <v/>
      </c>
      <c r="U62" s="44" t="str">
        <f>IF($S62="","",VLOOKUP($S62,'(種目・作業用)'!$A$2:$D$47,3,FALSE))</f>
        <v/>
      </c>
      <c r="V62" s="44" t="str">
        <f>IF($S62="","",VLOOKUP($S62,'(種目・作業用)'!$A$2:$D$47,4,FALSE))</f>
        <v/>
      </c>
      <c r="W62" s="45" t="str">
        <f t="shared" si="14"/>
        <v/>
      </c>
      <c r="X62" s="42" t="str">
        <f t="shared" si="15"/>
        <v xml:space="preserve"> </v>
      </c>
      <c r="Y62" s="42" t="str">
        <f t="shared" si="16"/>
        <v/>
      </c>
      <c r="Z62" s="42" t="str">
        <f t="shared" si="0"/>
        <v/>
      </c>
      <c r="AA62" s="42" t="str">
        <f t="shared" si="17"/>
        <v/>
      </c>
      <c r="AB62" s="46" t="str">
        <f t="shared" si="20"/>
        <v/>
      </c>
      <c r="AC62" s="42" t="str">
        <f t="shared" si="18"/>
        <v/>
      </c>
      <c r="AD62" s="42" t="str">
        <f t="shared" si="9"/>
        <v/>
      </c>
      <c r="AE62" s="42"/>
      <c r="AF62" s="42" t="str">
        <f t="shared" si="19"/>
        <v/>
      </c>
      <c r="AG62" s="47" t="s">
        <v>307</v>
      </c>
      <c r="AH62" s="37"/>
      <c r="AI62" s="41" t="str">
        <f t="shared" si="11"/>
        <v>　</v>
      </c>
      <c r="AJ62" s="38"/>
      <c r="AK62" s="38"/>
      <c r="AL62" s="38"/>
      <c r="AM62" s="38"/>
      <c r="AN62" s="38"/>
    </row>
    <row r="63" spans="1:40" ht="21" customHeight="1" x14ac:dyDescent="0.4">
      <c r="A63" s="17">
        <v>42</v>
      </c>
      <c r="B63" s="18"/>
      <c r="C63" s="18"/>
      <c r="D63" s="18"/>
      <c r="E63" s="12"/>
      <c r="F63" s="18"/>
      <c r="G63" s="160"/>
      <c r="H63" s="161"/>
      <c r="I63" s="19"/>
      <c r="J63" s="20"/>
      <c r="K63" s="20"/>
      <c r="L63" s="20"/>
      <c r="M63" s="21"/>
      <c r="N63" s="22"/>
      <c r="O63" s="38"/>
      <c r="P63" s="33"/>
      <c r="Q63" s="33"/>
      <c r="R63" s="42" t="str">
        <f t="shared" si="12"/>
        <v/>
      </c>
      <c r="S63" s="43" t="str">
        <f t="shared" si="13"/>
        <v/>
      </c>
      <c r="T63" s="44" t="str">
        <f>IF($S63="","",VLOOKUP($S63,'(種目・作業用)'!$A$2:$D$47,2,FALSE))</f>
        <v/>
      </c>
      <c r="U63" s="44" t="str">
        <f>IF($S63="","",VLOOKUP($S63,'(種目・作業用)'!$A$2:$D$47,3,FALSE))</f>
        <v/>
      </c>
      <c r="V63" s="44" t="str">
        <f>IF($S63="","",VLOOKUP($S63,'(種目・作業用)'!$A$2:$D$47,4,FALSE))</f>
        <v/>
      </c>
      <c r="W63" s="45" t="str">
        <f t="shared" si="14"/>
        <v/>
      </c>
      <c r="X63" s="42" t="str">
        <f t="shared" si="15"/>
        <v xml:space="preserve"> </v>
      </c>
      <c r="Y63" s="42" t="str">
        <f t="shared" si="16"/>
        <v/>
      </c>
      <c r="Z63" s="42" t="str">
        <f t="shared" si="0"/>
        <v/>
      </c>
      <c r="AA63" s="42" t="str">
        <f t="shared" si="17"/>
        <v/>
      </c>
      <c r="AB63" s="46" t="str">
        <f t="shared" si="20"/>
        <v/>
      </c>
      <c r="AC63" s="42" t="str">
        <f t="shared" si="18"/>
        <v/>
      </c>
      <c r="AD63" s="42" t="str">
        <f t="shared" si="9"/>
        <v/>
      </c>
      <c r="AE63" s="42"/>
      <c r="AF63" s="42" t="str">
        <f t="shared" si="19"/>
        <v/>
      </c>
      <c r="AG63" s="47" t="s">
        <v>307</v>
      </c>
      <c r="AH63" s="37"/>
      <c r="AI63" s="41" t="str">
        <f t="shared" si="11"/>
        <v>　</v>
      </c>
      <c r="AJ63" s="38"/>
      <c r="AK63" s="38"/>
      <c r="AL63" s="38"/>
      <c r="AM63" s="38"/>
      <c r="AN63" s="38"/>
    </row>
    <row r="64" spans="1:40" ht="21" customHeight="1" x14ac:dyDescent="0.4">
      <c r="A64" s="17">
        <v>43</v>
      </c>
      <c r="B64" s="18"/>
      <c r="C64" s="23"/>
      <c r="D64" s="18"/>
      <c r="E64" s="12"/>
      <c r="F64" s="18"/>
      <c r="G64" s="160"/>
      <c r="H64" s="161"/>
      <c r="I64" s="19"/>
      <c r="J64" s="20"/>
      <c r="K64" s="20"/>
      <c r="L64" s="20"/>
      <c r="M64" s="21"/>
      <c r="N64" s="22"/>
      <c r="O64" s="38"/>
      <c r="P64" s="33"/>
      <c r="Q64" s="33"/>
      <c r="R64" s="42" t="str">
        <f t="shared" si="12"/>
        <v/>
      </c>
      <c r="S64" s="43" t="str">
        <f t="shared" si="13"/>
        <v/>
      </c>
      <c r="T64" s="44" t="str">
        <f>IF($S64="","",VLOOKUP($S64,'(種目・作業用)'!$A$2:$D$47,2,FALSE))</f>
        <v/>
      </c>
      <c r="U64" s="44" t="str">
        <f>IF($S64="","",VLOOKUP($S64,'(種目・作業用)'!$A$2:$D$47,3,FALSE))</f>
        <v/>
      </c>
      <c r="V64" s="44" t="str">
        <f>IF($S64="","",VLOOKUP($S64,'(種目・作業用)'!$A$2:$D$47,4,FALSE))</f>
        <v/>
      </c>
      <c r="W64" s="45" t="str">
        <f t="shared" si="14"/>
        <v/>
      </c>
      <c r="X64" s="42" t="str">
        <f t="shared" si="15"/>
        <v xml:space="preserve"> </v>
      </c>
      <c r="Y64" s="42" t="str">
        <f t="shared" si="16"/>
        <v/>
      </c>
      <c r="Z64" s="42" t="str">
        <f t="shared" si="0"/>
        <v/>
      </c>
      <c r="AA64" s="42" t="str">
        <f t="shared" si="17"/>
        <v/>
      </c>
      <c r="AB64" s="46" t="str">
        <f t="shared" si="20"/>
        <v/>
      </c>
      <c r="AC64" s="42" t="str">
        <f t="shared" si="18"/>
        <v/>
      </c>
      <c r="AD64" s="42" t="str">
        <f t="shared" si="9"/>
        <v/>
      </c>
      <c r="AE64" s="42"/>
      <c r="AF64" s="42" t="str">
        <f t="shared" si="19"/>
        <v/>
      </c>
      <c r="AG64" s="47" t="s">
        <v>307</v>
      </c>
      <c r="AH64" s="37"/>
      <c r="AI64" s="41" t="str">
        <f t="shared" si="11"/>
        <v>　</v>
      </c>
      <c r="AJ64" s="38"/>
      <c r="AK64" s="38"/>
      <c r="AL64" s="38"/>
      <c r="AM64" s="38"/>
      <c r="AN64" s="38"/>
    </row>
    <row r="65" spans="1:40" ht="21" customHeight="1" x14ac:dyDescent="0.4">
      <c r="A65" s="17">
        <v>44</v>
      </c>
      <c r="B65" s="18"/>
      <c r="C65" s="18"/>
      <c r="D65" s="18"/>
      <c r="E65" s="12"/>
      <c r="F65" s="18"/>
      <c r="G65" s="160"/>
      <c r="H65" s="161"/>
      <c r="I65" s="19"/>
      <c r="J65" s="20"/>
      <c r="K65" s="20"/>
      <c r="L65" s="20"/>
      <c r="M65" s="21"/>
      <c r="N65" s="22"/>
      <c r="O65" s="38"/>
      <c r="P65" s="33"/>
      <c r="Q65" s="33"/>
      <c r="R65" s="42" t="str">
        <f t="shared" si="12"/>
        <v/>
      </c>
      <c r="S65" s="43" t="str">
        <f t="shared" si="13"/>
        <v/>
      </c>
      <c r="T65" s="44" t="str">
        <f>IF($S65="","",VLOOKUP($S65,'(種目・作業用)'!$A$2:$D$47,2,FALSE))</f>
        <v/>
      </c>
      <c r="U65" s="44" t="str">
        <f>IF($S65="","",VLOOKUP($S65,'(種目・作業用)'!$A$2:$D$47,3,FALSE))</f>
        <v/>
      </c>
      <c r="V65" s="44" t="str">
        <f>IF($S65="","",VLOOKUP($S65,'(種目・作業用)'!$A$2:$D$47,4,FALSE))</f>
        <v/>
      </c>
      <c r="W65" s="45" t="str">
        <f t="shared" si="14"/>
        <v/>
      </c>
      <c r="X65" s="42" t="str">
        <f t="shared" si="15"/>
        <v xml:space="preserve"> </v>
      </c>
      <c r="Y65" s="42" t="str">
        <f t="shared" si="16"/>
        <v/>
      </c>
      <c r="Z65" s="42" t="str">
        <f t="shared" si="0"/>
        <v/>
      </c>
      <c r="AA65" s="42" t="str">
        <f t="shared" si="17"/>
        <v/>
      </c>
      <c r="AB65" s="46" t="str">
        <f t="shared" si="20"/>
        <v/>
      </c>
      <c r="AC65" s="42" t="str">
        <f t="shared" si="18"/>
        <v/>
      </c>
      <c r="AD65" s="42" t="str">
        <f t="shared" si="9"/>
        <v/>
      </c>
      <c r="AE65" s="42"/>
      <c r="AF65" s="42" t="str">
        <f t="shared" si="19"/>
        <v/>
      </c>
      <c r="AG65" s="47" t="s">
        <v>307</v>
      </c>
      <c r="AH65" s="37"/>
      <c r="AI65" s="41" t="str">
        <f t="shared" si="11"/>
        <v>　</v>
      </c>
      <c r="AJ65" s="38"/>
      <c r="AK65" s="38"/>
      <c r="AL65" s="38"/>
      <c r="AM65" s="38"/>
      <c r="AN65" s="38"/>
    </row>
    <row r="66" spans="1:40" ht="21" customHeight="1" x14ac:dyDescent="0.4">
      <c r="A66" s="17">
        <v>45</v>
      </c>
      <c r="B66" s="18"/>
      <c r="C66" s="18"/>
      <c r="D66" s="18"/>
      <c r="E66" s="12"/>
      <c r="F66" s="18"/>
      <c r="G66" s="160"/>
      <c r="H66" s="161"/>
      <c r="I66" s="19"/>
      <c r="J66" s="20"/>
      <c r="K66" s="20"/>
      <c r="L66" s="20"/>
      <c r="M66" s="21"/>
      <c r="N66" s="22"/>
      <c r="O66" s="38"/>
      <c r="P66" s="33"/>
      <c r="Q66" s="33"/>
      <c r="R66" s="42" t="str">
        <f t="shared" si="12"/>
        <v/>
      </c>
      <c r="S66" s="43" t="str">
        <f t="shared" si="13"/>
        <v/>
      </c>
      <c r="T66" s="44" t="str">
        <f>IF($S66="","",VLOOKUP($S66,'(種目・作業用)'!$A$2:$D$47,2,FALSE))</f>
        <v/>
      </c>
      <c r="U66" s="44" t="str">
        <f>IF($S66="","",VLOOKUP($S66,'(種目・作業用)'!$A$2:$D$47,3,FALSE))</f>
        <v/>
      </c>
      <c r="V66" s="44" t="str">
        <f>IF($S66="","",VLOOKUP($S66,'(種目・作業用)'!$A$2:$D$47,4,FALSE))</f>
        <v/>
      </c>
      <c r="W66" s="45" t="str">
        <f t="shared" si="14"/>
        <v/>
      </c>
      <c r="X66" s="42" t="str">
        <f t="shared" si="15"/>
        <v xml:space="preserve"> </v>
      </c>
      <c r="Y66" s="42" t="str">
        <f t="shared" si="16"/>
        <v/>
      </c>
      <c r="Z66" s="42" t="str">
        <f t="shared" si="0"/>
        <v/>
      </c>
      <c r="AA66" s="42" t="str">
        <f t="shared" si="17"/>
        <v/>
      </c>
      <c r="AB66" s="46" t="str">
        <f t="shared" si="20"/>
        <v/>
      </c>
      <c r="AC66" s="42" t="str">
        <f t="shared" si="18"/>
        <v/>
      </c>
      <c r="AD66" s="42" t="str">
        <f t="shared" si="9"/>
        <v/>
      </c>
      <c r="AE66" s="42"/>
      <c r="AF66" s="42" t="str">
        <f t="shared" si="19"/>
        <v/>
      </c>
      <c r="AG66" s="47" t="s">
        <v>307</v>
      </c>
      <c r="AH66" s="37"/>
      <c r="AI66" s="41" t="str">
        <f t="shared" si="11"/>
        <v>　</v>
      </c>
      <c r="AJ66" s="38"/>
      <c r="AK66" s="38"/>
      <c r="AL66" s="38"/>
      <c r="AM66" s="38"/>
      <c r="AN66" s="38"/>
    </row>
    <row r="67" spans="1:40" ht="21" customHeight="1" x14ac:dyDescent="0.4">
      <c r="A67" s="17">
        <v>46</v>
      </c>
      <c r="B67" s="18"/>
      <c r="C67" s="18"/>
      <c r="D67" s="18"/>
      <c r="E67" s="12"/>
      <c r="F67" s="18"/>
      <c r="G67" s="160"/>
      <c r="H67" s="161"/>
      <c r="I67" s="19"/>
      <c r="J67" s="20"/>
      <c r="K67" s="20"/>
      <c r="L67" s="20"/>
      <c r="M67" s="21"/>
      <c r="N67" s="22"/>
      <c r="O67" s="38"/>
      <c r="P67" s="33"/>
      <c r="Q67" s="33"/>
      <c r="R67" s="42" t="str">
        <f t="shared" si="12"/>
        <v/>
      </c>
      <c r="S67" s="43" t="str">
        <f t="shared" si="13"/>
        <v/>
      </c>
      <c r="T67" s="44" t="str">
        <f>IF($S67="","",VLOOKUP($S67,'(種目・作業用)'!$A$2:$D$47,2,FALSE))</f>
        <v/>
      </c>
      <c r="U67" s="44" t="str">
        <f>IF($S67="","",VLOOKUP($S67,'(種目・作業用)'!$A$2:$D$47,3,FALSE))</f>
        <v/>
      </c>
      <c r="V67" s="44" t="str">
        <f>IF($S67="","",VLOOKUP($S67,'(種目・作業用)'!$A$2:$D$47,4,FALSE))</f>
        <v/>
      </c>
      <c r="W67" s="45" t="str">
        <f t="shared" si="14"/>
        <v/>
      </c>
      <c r="X67" s="42" t="str">
        <f t="shared" si="15"/>
        <v xml:space="preserve"> </v>
      </c>
      <c r="Y67" s="42" t="str">
        <f t="shared" si="16"/>
        <v/>
      </c>
      <c r="Z67" s="42" t="str">
        <f t="shared" si="0"/>
        <v/>
      </c>
      <c r="AA67" s="42" t="str">
        <f t="shared" si="17"/>
        <v/>
      </c>
      <c r="AB67" s="46" t="str">
        <f t="shared" si="20"/>
        <v/>
      </c>
      <c r="AC67" s="42" t="str">
        <f t="shared" si="18"/>
        <v/>
      </c>
      <c r="AD67" s="42" t="str">
        <f t="shared" si="9"/>
        <v/>
      </c>
      <c r="AE67" s="42"/>
      <c r="AF67" s="42" t="str">
        <f t="shared" si="19"/>
        <v/>
      </c>
      <c r="AG67" s="47" t="s">
        <v>307</v>
      </c>
      <c r="AH67" s="37"/>
      <c r="AI67" s="41" t="str">
        <f t="shared" si="11"/>
        <v>　</v>
      </c>
      <c r="AJ67" s="38"/>
      <c r="AK67" s="38"/>
      <c r="AL67" s="38"/>
      <c r="AM67" s="38"/>
      <c r="AN67" s="38"/>
    </row>
    <row r="68" spans="1:40" ht="21" customHeight="1" x14ac:dyDescent="0.4">
      <c r="A68" s="17">
        <v>47</v>
      </c>
      <c r="B68" s="18"/>
      <c r="C68" s="18"/>
      <c r="D68" s="18"/>
      <c r="E68" s="12"/>
      <c r="F68" s="18"/>
      <c r="G68" s="160"/>
      <c r="H68" s="161"/>
      <c r="I68" s="19"/>
      <c r="J68" s="20"/>
      <c r="K68" s="20"/>
      <c r="L68" s="20"/>
      <c r="M68" s="21"/>
      <c r="N68" s="22"/>
      <c r="O68" s="38"/>
      <c r="P68" s="33"/>
      <c r="Q68" s="33"/>
      <c r="R68" s="42" t="str">
        <f t="shared" si="12"/>
        <v/>
      </c>
      <c r="S68" s="43" t="str">
        <f t="shared" si="13"/>
        <v/>
      </c>
      <c r="T68" s="44" t="str">
        <f>IF($S68="","",VLOOKUP($S68,'(種目・作業用)'!$A$2:$D$47,2,FALSE))</f>
        <v/>
      </c>
      <c r="U68" s="44" t="str">
        <f>IF($S68="","",VLOOKUP($S68,'(種目・作業用)'!$A$2:$D$47,3,FALSE))</f>
        <v/>
      </c>
      <c r="V68" s="44" t="str">
        <f>IF($S68="","",VLOOKUP($S68,'(種目・作業用)'!$A$2:$D$47,4,FALSE))</f>
        <v/>
      </c>
      <c r="W68" s="45" t="str">
        <f t="shared" si="14"/>
        <v/>
      </c>
      <c r="X68" s="42" t="str">
        <f t="shared" si="15"/>
        <v xml:space="preserve"> </v>
      </c>
      <c r="Y68" s="42" t="str">
        <f t="shared" si="16"/>
        <v/>
      </c>
      <c r="Z68" s="42" t="str">
        <f t="shared" si="0"/>
        <v/>
      </c>
      <c r="AA68" s="42" t="str">
        <f t="shared" si="17"/>
        <v/>
      </c>
      <c r="AB68" s="46" t="str">
        <f t="shared" si="20"/>
        <v/>
      </c>
      <c r="AC68" s="42" t="str">
        <f t="shared" si="18"/>
        <v/>
      </c>
      <c r="AD68" s="42" t="str">
        <f t="shared" si="9"/>
        <v/>
      </c>
      <c r="AE68" s="42"/>
      <c r="AF68" s="42" t="str">
        <f t="shared" si="19"/>
        <v/>
      </c>
      <c r="AG68" s="47" t="s">
        <v>307</v>
      </c>
      <c r="AH68" s="37"/>
      <c r="AI68" s="41" t="str">
        <f t="shared" si="11"/>
        <v>　</v>
      </c>
      <c r="AJ68" s="38"/>
      <c r="AK68" s="38"/>
      <c r="AL68" s="38"/>
      <c r="AM68" s="38"/>
      <c r="AN68" s="38"/>
    </row>
    <row r="69" spans="1:40" ht="21" customHeight="1" x14ac:dyDescent="0.4">
      <c r="A69" s="17">
        <v>48</v>
      </c>
      <c r="B69" s="18"/>
      <c r="C69" s="18"/>
      <c r="D69" s="18"/>
      <c r="E69" s="12"/>
      <c r="F69" s="18"/>
      <c r="G69" s="160"/>
      <c r="H69" s="161"/>
      <c r="I69" s="19"/>
      <c r="J69" s="20"/>
      <c r="K69" s="20"/>
      <c r="L69" s="20"/>
      <c r="M69" s="21"/>
      <c r="N69" s="22"/>
      <c r="O69" s="38"/>
      <c r="P69" s="33"/>
      <c r="Q69" s="33"/>
      <c r="R69" s="42" t="str">
        <f t="shared" si="12"/>
        <v/>
      </c>
      <c r="S69" s="43" t="str">
        <f t="shared" si="13"/>
        <v/>
      </c>
      <c r="T69" s="44" t="str">
        <f>IF($S69="","",VLOOKUP($S69,'(種目・作業用)'!$A$2:$D$47,2,FALSE))</f>
        <v/>
      </c>
      <c r="U69" s="44" t="str">
        <f>IF($S69="","",VLOOKUP($S69,'(種目・作業用)'!$A$2:$D$47,3,FALSE))</f>
        <v/>
      </c>
      <c r="V69" s="44" t="str">
        <f>IF($S69="","",VLOOKUP($S69,'(種目・作業用)'!$A$2:$D$47,4,FALSE))</f>
        <v/>
      </c>
      <c r="W69" s="45" t="str">
        <f t="shared" si="14"/>
        <v/>
      </c>
      <c r="X69" s="42" t="str">
        <f t="shared" si="15"/>
        <v xml:space="preserve"> </v>
      </c>
      <c r="Y69" s="42" t="str">
        <f t="shared" si="16"/>
        <v/>
      </c>
      <c r="Z69" s="42" t="str">
        <f t="shared" si="0"/>
        <v/>
      </c>
      <c r="AA69" s="42" t="str">
        <f t="shared" si="17"/>
        <v/>
      </c>
      <c r="AB69" s="46" t="str">
        <f t="shared" si="20"/>
        <v/>
      </c>
      <c r="AC69" s="42" t="str">
        <f t="shared" si="18"/>
        <v/>
      </c>
      <c r="AD69" s="42" t="str">
        <f t="shared" si="9"/>
        <v/>
      </c>
      <c r="AE69" s="42"/>
      <c r="AF69" s="42" t="str">
        <f t="shared" si="19"/>
        <v/>
      </c>
      <c r="AG69" s="47" t="s">
        <v>307</v>
      </c>
      <c r="AH69" s="37"/>
      <c r="AI69" s="41" t="str">
        <f t="shared" si="11"/>
        <v>　</v>
      </c>
      <c r="AJ69" s="38"/>
      <c r="AK69" s="38"/>
      <c r="AL69" s="38"/>
      <c r="AM69" s="38"/>
      <c r="AN69" s="38"/>
    </row>
    <row r="70" spans="1:40" ht="21" customHeight="1" x14ac:dyDescent="0.4">
      <c r="A70" s="17">
        <v>49</v>
      </c>
      <c r="B70" s="18"/>
      <c r="C70" s="18"/>
      <c r="D70" s="18"/>
      <c r="E70" s="12"/>
      <c r="F70" s="18"/>
      <c r="G70" s="160"/>
      <c r="H70" s="161"/>
      <c r="I70" s="19"/>
      <c r="J70" s="20"/>
      <c r="K70" s="20"/>
      <c r="L70" s="20"/>
      <c r="M70" s="21"/>
      <c r="N70" s="22"/>
      <c r="O70" s="38"/>
      <c r="P70" s="33"/>
      <c r="Q70" s="33"/>
      <c r="R70" s="42" t="str">
        <f t="shared" si="12"/>
        <v/>
      </c>
      <c r="S70" s="43" t="str">
        <f t="shared" si="13"/>
        <v/>
      </c>
      <c r="T70" s="44" t="str">
        <f>IF($S70="","",VLOOKUP($S70,'(種目・作業用)'!$A$2:$D$47,2,FALSE))</f>
        <v/>
      </c>
      <c r="U70" s="44" t="str">
        <f>IF($S70="","",VLOOKUP($S70,'(種目・作業用)'!$A$2:$D$47,3,FALSE))</f>
        <v/>
      </c>
      <c r="V70" s="44" t="str">
        <f>IF($S70="","",VLOOKUP($S70,'(種目・作業用)'!$A$2:$D$47,4,FALSE))</f>
        <v/>
      </c>
      <c r="W70" s="45" t="str">
        <f t="shared" si="14"/>
        <v/>
      </c>
      <c r="X70" s="42" t="str">
        <f t="shared" si="15"/>
        <v xml:space="preserve"> </v>
      </c>
      <c r="Y70" s="42" t="str">
        <f t="shared" si="16"/>
        <v/>
      </c>
      <c r="Z70" s="42" t="str">
        <f t="shared" si="0"/>
        <v/>
      </c>
      <c r="AA70" s="42" t="str">
        <f t="shared" si="17"/>
        <v/>
      </c>
      <c r="AB70" s="46" t="str">
        <f t="shared" si="20"/>
        <v/>
      </c>
      <c r="AC70" s="42" t="str">
        <f t="shared" si="18"/>
        <v/>
      </c>
      <c r="AD70" s="42" t="str">
        <f t="shared" si="9"/>
        <v/>
      </c>
      <c r="AE70" s="42"/>
      <c r="AF70" s="42" t="str">
        <f t="shared" si="19"/>
        <v/>
      </c>
      <c r="AG70" s="47" t="s">
        <v>307</v>
      </c>
      <c r="AH70" s="37"/>
      <c r="AI70" s="41" t="str">
        <f t="shared" si="11"/>
        <v>　</v>
      </c>
      <c r="AJ70" s="38"/>
      <c r="AK70" s="38"/>
      <c r="AL70" s="38"/>
      <c r="AM70" s="38"/>
      <c r="AN70" s="38"/>
    </row>
    <row r="71" spans="1:40" ht="21" customHeight="1" x14ac:dyDescent="0.4">
      <c r="A71" s="24">
        <v>50</v>
      </c>
      <c r="B71" s="18"/>
      <c r="C71" s="18"/>
      <c r="D71" s="18"/>
      <c r="E71" s="12"/>
      <c r="F71" s="18"/>
      <c r="G71" s="160"/>
      <c r="H71" s="161"/>
      <c r="I71" s="19"/>
      <c r="J71" s="20"/>
      <c r="K71" s="20"/>
      <c r="L71" s="20"/>
      <c r="M71" s="21"/>
      <c r="N71" s="22"/>
      <c r="O71" s="38"/>
      <c r="P71" s="33"/>
      <c r="Q71" s="33"/>
      <c r="R71" s="42" t="str">
        <f t="shared" si="12"/>
        <v/>
      </c>
      <c r="S71" s="43" t="str">
        <f t="shared" si="13"/>
        <v/>
      </c>
      <c r="T71" s="44" t="str">
        <f>IF($S71="","",VLOOKUP($S71,'(種目・作業用)'!$A$2:$D$47,2,FALSE))</f>
        <v/>
      </c>
      <c r="U71" s="44" t="str">
        <f>IF($S71="","",VLOOKUP($S71,'(種目・作業用)'!$A$2:$D$47,3,FALSE))</f>
        <v/>
      </c>
      <c r="V71" s="44" t="str">
        <f>IF($S71="","",VLOOKUP($S71,'(種目・作業用)'!$A$2:$D$47,4,FALSE))</f>
        <v/>
      </c>
      <c r="W71" s="45" t="str">
        <f t="shared" si="14"/>
        <v/>
      </c>
      <c r="X71" s="42" t="str">
        <f t="shared" si="15"/>
        <v xml:space="preserve"> </v>
      </c>
      <c r="Y71" s="42" t="str">
        <f t="shared" si="16"/>
        <v/>
      </c>
      <c r="Z71" s="42" t="str">
        <f t="shared" ref="Z71:Z134" si="21">IF(ISNUMBER(Y71),IF(ISBLANK(E71),AI71,CONCATENATE(AI71,"(",E71,")")),"")</f>
        <v/>
      </c>
      <c r="AA71" s="42" t="str">
        <f t="shared" si="17"/>
        <v/>
      </c>
      <c r="AB71" s="46" t="str">
        <f t="shared" si="20"/>
        <v/>
      </c>
      <c r="AC71" s="42" t="str">
        <f t="shared" si="18"/>
        <v/>
      </c>
      <c r="AD71" s="42" t="str">
        <f t="shared" si="9"/>
        <v/>
      </c>
      <c r="AE71" s="42"/>
      <c r="AF71" s="42" t="str">
        <f t="shared" si="19"/>
        <v/>
      </c>
      <c r="AG71" s="47" t="s">
        <v>307</v>
      </c>
      <c r="AH71" s="37"/>
      <c r="AI71" s="41" t="str">
        <f t="shared" si="11"/>
        <v>　</v>
      </c>
      <c r="AJ71" s="38"/>
      <c r="AK71" s="38"/>
      <c r="AL71" s="38"/>
      <c r="AM71" s="38"/>
      <c r="AN71" s="38"/>
    </row>
    <row r="72" spans="1:40" ht="21" customHeight="1" x14ac:dyDescent="0.4">
      <c r="A72" s="25"/>
      <c r="B72" s="26"/>
      <c r="C72" s="26"/>
      <c r="D72" s="26"/>
      <c r="E72" s="26"/>
      <c r="F72" s="26"/>
      <c r="G72" s="27" t="s">
        <v>281</v>
      </c>
      <c r="H72" s="168">
        <f>'基礎データ（必ず先に記入してください）'!$C$5</f>
        <v>0</v>
      </c>
      <c r="I72" s="168"/>
      <c r="J72" s="168"/>
      <c r="K72" s="168"/>
      <c r="L72" s="168"/>
      <c r="M72" s="168"/>
      <c r="N72" s="28" t="s">
        <v>282</v>
      </c>
      <c r="O72" s="38"/>
      <c r="P72" s="33"/>
      <c r="Q72" s="33"/>
      <c r="R72" s="34"/>
      <c r="S72" s="35"/>
      <c r="T72" s="34"/>
      <c r="U72" s="34"/>
      <c r="V72" s="34"/>
      <c r="W72" s="34"/>
      <c r="X72" s="34"/>
      <c r="Y72" s="34"/>
      <c r="Z72" s="42"/>
      <c r="AA72" s="34"/>
      <c r="AB72" s="48"/>
      <c r="AC72" s="34"/>
      <c r="AD72" s="42"/>
      <c r="AE72" s="34"/>
      <c r="AF72" s="34"/>
      <c r="AG72" s="37"/>
      <c r="AH72" s="37"/>
      <c r="AI72" s="41"/>
      <c r="AJ72" s="38"/>
      <c r="AK72" s="38"/>
      <c r="AL72" s="38"/>
      <c r="AM72" s="38"/>
      <c r="AN72" s="38"/>
    </row>
    <row r="73" spans="1:40" s="111" customFormat="1" ht="10.5" customHeight="1" x14ac:dyDescent="0.4">
      <c r="A73" s="49"/>
      <c r="B73" s="49"/>
      <c r="C73" s="49"/>
      <c r="D73" s="49"/>
      <c r="E73" s="49"/>
      <c r="F73" s="49"/>
      <c r="G73" s="50"/>
      <c r="H73" s="51"/>
      <c r="I73" s="51"/>
      <c r="J73" s="51"/>
      <c r="K73" s="51"/>
      <c r="L73" s="51"/>
      <c r="M73" s="51"/>
      <c r="N73" s="119"/>
      <c r="O73" s="118"/>
      <c r="P73" s="112"/>
      <c r="Q73" s="112"/>
      <c r="R73" s="113"/>
      <c r="S73" s="114"/>
      <c r="T73" s="113"/>
      <c r="U73" s="113"/>
      <c r="V73" s="113"/>
      <c r="W73" s="113"/>
      <c r="X73" s="113"/>
      <c r="Y73" s="113"/>
      <c r="Z73" s="115"/>
      <c r="AA73" s="113"/>
      <c r="AB73" s="116"/>
      <c r="AC73" s="113"/>
      <c r="AD73" s="115"/>
      <c r="AE73" s="113"/>
      <c r="AF73" s="113"/>
      <c r="AG73" s="79"/>
      <c r="AH73" s="79"/>
      <c r="AI73" s="117"/>
      <c r="AJ73" s="118"/>
      <c r="AK73" s="118"/>
      <c r="AL73" s="118"/>
      <c r="AM73" s="118"/>
      <c r="AN73" s="118"/>
    </row>
    <row r="74" spans="1:40" s="111" customFormat="1" x14ac:dyDescent="0.4">
      <c r="A74" s="167" t="s">
        <v>283</v>
      </c>
      <c r="B74" s="167"/>
      <c r="C74" s="167"/>
      <c r="D74" s="167"/>
      <c r="E74" s="167"/>
      <c r="F74" s="167"/>
      <c r="G74" s="167"/>
      <c r="H74" s="167"/>
      <c r="I74" s="167"/>
      <c r="J74" s="167"/>
      <c r="K74" s="167"/>
      <c r="L74" s="167"/>
      <c r="M74" s="167"/>
      <c r="N74" s="167"/>
      <c r="O74" s="118"/>
      <c r="P74" s="112"/>
      <c r="Q74" s="112"/>
      <c r="R74" s="113"/>
      <c r="S74" s="114"/>
      <c r="T74" s="113"/>
      <c r="U74" s="113"/>
      <c r="V74" s="113"/>
      <c r="W74" s="113"/>
      <c r="X74" s="113"/>
      <c r="Y74" s="113"/>
      <c r="Z74" s="115"/>
      <c r="AA74" s="113"/>
      <c r="AB74" s="116"/>
      <c r="AC74" s="113"/>
      <c r="AD74" s="115"/>
      <c r="AE74" s="113"/>
      <c r="AF74" s="113"/>
      <c r="AG74" s="79"/>
      <c r="AH74" s="79"/>
      <c r="AI74" s="117"/>
      <c r="AJ74" s="118"/>
      <c r="AK74" s="118"/>
      <c r="AL74" s="118"/>
      <c r="AM74" s="118"/>
      <c r="AN74" s="118"/>
    </row>
    <row r="75" spans="1:40" s="111" customFormat="1" ht="10.5" customHeight="1" x14ac:dyDescent="0.4">
      <c r="A75" s="29"/>
      <c r="B75" s="29"/>
      <c r="C75" s="29"/>
      <c r="D75" s="29"/>
      <c r="E75" s="29"/>
      <c r="F75" s="29"/>
      <c r="G75" s="29"/>
      <c r="H75" s="29"/>
      <c r="I75" s="29"/>
      <c r="J75" s="29"/>
      <c r="K75" s="29"/>
      <c r="L75" s="29"/>
      <c r="M75" s="29"/>
      <c r="N75" s="29"/>
      <c r="O75" s="118"/>
      <c r="P75" s="112"/>
      <c r="Q75" s="112"/>
      <c r="R75" s="113"/>
      <c r="S75" s="114"/>
      <c r="T75" s="113"/>
      <c r="U75" s="113"/>
      <c r="V75" s="113"/>
      <c r="W75" s="113"/>
      <c r="X75" s="113"/>
      <c r="Y75" s="113"/>
      <c r="Z75" s="115"/>
      <c r="AA75" s="113"/>
      <c r="AB75" s="116"/>
      <c r="AC75" s="113"/>
      <c r="AD75" s="115"/>
      <c r="AE75" s="113"/>
      <c r="AF75" s="113"/>
      <c r="AG75" s="79"/>
      <c r="AH75" s="79"/>
      <c r="AI75" s="117"/>
      <c r="AJ75" s="118"/>
      <c r="AK75" s="118"/>
      <c r="AL75" s="118"/>
      <c r="AM75" s="118"/>
      <c r="AN75" s="118"/>
    </row>
    <row r="76" spans="1:40" s="111" customFormat="1" x14ac:dyDescent="0.4">
      <c r="A76" s="29"/>
      <c r="B76" s="29"/>
      <c r="C76" s="29" t="s">
        <v>284</v>
      </c>
      <c r="D76" s="29"/>
      <c r="E76" s="29"/>
      <c r="F76" s="29"/>
      <c r="G76" s="29"/>
      <c r="H76" s="29"/>
      <c r="I76" s="29"/>
      <c r="J76" s="29"/>
      <c r="K76" s="29"/>
      <c r="L76" s="29"/>
      <c r="M76" s="29"/>
      <c r="N76" s="29"/>
      <c r="O76" s="118"/>
      <c r="P76" s="112"/>
      <c r="Q76" s="112"/>
      <c r="R76" s="113"/>
      <c r="S76" s="114"/>
      <c r="T76" s="113"/>
      <c r="U76" s="113"/>
      <c r="V76" s="113"/>
      <c r="W76" s="113"/>
      <c r="X76" s="113"/>
      <c r="Y76" s="113"/>
      <c r="Z76" s="115"/>
      <c r="AA76" s="113"/>
      <c r="AB76" s="116"/>
      <c r="AC76" s="113"/>
      <c r="AD76" s="115"/>
      <c r="AE76" s="113"/>
      <c r="AF76" s="113"/>
      <c r="AG76" s="79"/>
      <c r="AH76" s="79"/>
      <c r="AI76" s="117"/>
      <c r="AJ76" s="118"/>
      <c r="AK76" s="118"/>
      <c r="AL76" s="118"/>
      <c r="AM76" s="118"/>
      <c r="AN76" s="118"/>
    </row>
    <row r="77" spans="1:40" s="111" customFormat="1" ht="10.5" customHeight="1" x14ac:dyDescent="0.4">
      <c r="A77" s="29"/>
      <c r="B77" s="29"/>
      <c r="C77" s="29"/>
      <c r="D77" s="29"/>
      <c r="E77" s="29"/>
      <c r="F77" s="29"/>
      <c r="G77" s="29"/>
      <c r="H77" s="29"/>
      <c r="I77" s="29"/>
      <c r="J77" s="29"/>
      <c r="K77" s="29"/>
      <c r="L77" s="29"/>
      <c r="M77" s="29"/>
      <c r="N77" s="29"/>
      <c r="O77" s="118"/>
      <c r="P77" s="112"/>
      <c r="Q77" s="112"/>
      <c r="R77" s="113"/>
      <c r="S77" s="114"/>
      <c r="T77" s="113"/>
      <c r="U77" s="113"/>
      <c r="V77" s="113"/>
      <c r="W77" s="113"/>
      <c r="X77" s="113"/>
      <c r="Y77" s="113"/>
      <c r="Z77" s="115"/>
      <c r="AA77" s="113"/>
      <c r="AB77" s="116"/>
      <c r="AC77" s="113"/>
      <c r="AD77" s="115"/>
      <c r="AE77" s="113"/>
      <c r="AF77" s="113"/>
      <c r="AG77" s="79"/>
      <c r="AH77" s="79"/>
      <c r="AI77" s="117"/>
      <c r="AJ77" s="118"/>
      <c r="AK77" s="118"/>
      <c r="AL77" s="118"/>
      <c r="AM77" s="118"/>
      <c r="AN77" s="118"/>
    </row>
    <row r="78" spans="1:40" s="111" customFormat="1" x14ac:dyDescent="0.4">
      <c r="A78" s="29"/>
      <c r="B78" s="29"/>
      <c r="C78" s="170" t="str">
        <f>$C$38</f>
        <v>2020 年   月   日</v>
      </c>
      <c r="D78" s="170"/>
      <c r="E78" s="29"/>
      <c r="F78" s="29"/>
      <c r="G78" s="29"/>
      <c r="H78" s="29"/>
      <c r="I78" s="29"/>
      <c r="J78" s="29"/>
      <c r="K78" s="29"/>
      <c r="L78" s="29"/>
      <c r="M78" s="29"/>
      <c r="N78" s="29"/>
      <c r="O78" s="118"/>
      <c r="P78" s="112"/>
      <c r="Q78" s="112"/>
      <c r="R78" s="113"/>
      <c r="S78" s="114"/>
      <c r="T78" s="113"/>
      <c r="U78" s="113"/>
      <c r="V78" s="113"/>
      <c r="W78" s="113"/>
      <c r="X78" s="113"/>
      <c r="Y78" s="113"/>
      <c r="Z78" s="115"/>
      <c r="AA78" s="113"/>
      <c r="AB78" s="116"/>
      <c r="AC78" s="113"/>
      <c r="AD78" s="115"/>
      <c r="AE78" s="113"/>
      <c r="AF78" s="113"/>
      <c r="AG78" s="79"/>
      <c r="AH78" s="79"/>
      <c r="AI78" s="117"/>
      <c r="AJ78" s="118"/>
      <c r="AK78" s="118"/>
      <c r="AL78" s="118"/>
      <c r="AM78" s="118"/>
      <c r="AN78" s="118"/>
    </row>
    <row r="79" spans="1:40" s="111" customFormat="1" ht="29.25" customHeight="1" x14ac:dyDescent="0.4">
      <c r="A79" s="29"/>
      <c r="B79" s="29"/>
      <c r="C79" s="29"/>
      <c r="D79" s="29"/>
      <c r="E79" s="167">
        <f>'基礎データ（必ず先に記入してください）'!$C$2</f>
        <v>0</v>
      </c>
      <c r="F79" s="167"/>
      <c r="G79" s="167"/>
      <c r="H79" s="167"/>
      <c r="I79" s="167"/>
      <c r="J79" s="167"/>
      <c r="K79" s="167"/>
      <c r="L79" s="167"/>
      <c r="M79" s="29"/>
      <c r="N79" s="29"/>
      <c r="O79" s="118"/>
      <c r="P79" s="112"/>
      <c r="Q79" s="112"/>
      <c r="R79" s="113"/>
      <c r="S79" s="114"/>
      <c r="T79" s="113"/>
      <c r="U79" s="113"/>
      <c r="V79" s="113"/>
      <c r="W79" s="113"/>
      <c r="X79" s="113"/>
      <c r="Y79" s="113"/>
      <c r="Z79" s="115"/>
      <c r="AA79" s="113"/>
      <c r="AB79" s="116"/>
      <c r="AC79" s="113"/>
      <c r="AD79" s="115"/>
      <c r="AE79" s="113"/>
      <c r="AF79" s="113"/>
      <c r="AG79" s="79"/>
      <c r="AH79" s="79"/>
      <c r="AI79" s="117"/>
      <c r="AJ79" s="118"/>
      <c r="AK79" s="118"/>
      <c r="AL79" s="118"/>
      <c r="AM79" s="118"/>
      <c r="AN79" s="118"/>
    </row>
    <row r="80" spans="1:40" s="111" customFormat="1" ht="29.25" customHeight="1" x14ac:dyDescent="0.4">
      <c r="A80" s="29"/>
      <c r="B80" s="29"/>
      <c r="C80" s="29"/>
      <c r="D80" s="29"/>
      <c r="E80" s="29"/>
      <c r="F80" s="29"/>
      <c r="G80" s="109" t="s">
        <v>285</v>
      </c>
      <c r="H80" s="167">
        <f>'基礎データ（必ず先に記入してください）'!$C$4</f>
        <v>0</v>
      </c>
      <c r="I80" s="167"/>
      <c r="J80" s="167"/>
      <c r="K80" s="167"/>
      <c r="L80" s="167"/>
      <c r="M80" s="110" t="s">
        <v>282</v>
      </c>
      <c r="N80" s="29"/>
      <c r="O80" s="118"/>
      <c r="P80" s="112"/>
      <c r="Q80" s="112"/>
      <c r="R80" s="113"/>
      <c r="S80" s="114"/>
      <c r="T80" s="113"/>
      <c r="U80" s="113"/>
      <c r="V80" s="113"/>
      <c r="W80" s="113"/>
      <c r="X80" s="113"/>
      <c r="Y80" s="113"/>
      <c r="Z80" s="115"/>
      <c r="AA80" s="113"/>
      <c r="AB80" s="116"/>
      <c r="AC80" s="113"/>
      <c r="AD80" s="115"/>
      <c r="AE80" s="113"/>
      <c r="AF80" s="113"/>
      <c r="AG80" s="79"/>
      <c r="AH80" s="79"/>
      <c r="AI80" s="117"/>
      <c r="AJ80" s="118"/>
      <c r="AK80" s="118"/>
      <c r="AL80" s="118"/>
      <c r="AM80" s="118"/>
      <c r="AN80" s="118"/>
    </row>
    <row r="81" spans="1:40" s="111" customFormat="1" ht="45.75" customHeight="1" x14ac:dyDescent="0.4">
      <c r="A81" s="140" t="s">
        <v>1063</v>
      </c>
      <c r="B81" s="141"/>
      <c r="C81" s="141"/>
      <c r="D81" s="141"/>
      <c r="E81" s="141"/>
      <c r="F81" s="141"/>
      <c r="G81" s="141"/>
      <c r="H81" s="141"/>
      <c r="I81" s="141"/>
      <c r="J81" s="141"/>
      <c r="K81" s="141"/>
      <c r="L81" s="141"/>
      <c r="M81" s="141"/>
      <c r="N81" s="141"/>
      <c r="O81" s="118"/>
      <c r="P81" s="112"/>
      <c r="Q81" s="112"/>
      <c r="R81" s="113"/>
      <c r="S81" s="114"/>
      <c r="T81" s="113"/>
      <c r="U81" s="113"/>
      <c r="V81" s="113"/>
      <c r="W81" s="113"/>
      <c r="X81" s="113"/>
      <c r="Y81" s="113"/>
      <c r="Z81" s="113"/>
      <c r="AA81" s="113"/>
      <c r="AB81" s="113"/>
      <c r="AC81" s="113"/>
      <c r="AD81" s="113"/>
      <c r="AE81" s="113"/>
      <c r="AF81" s="113"/>
      <c r="AG81" s="79"/>
      <c r="AH81" s="79"/>
      <c r="AI81" s="118"/>
      <c r="AJ81" s="118"/>
      <c r="AK81" s="118"/>
      <c r="AL81" s="118"/>
      <c r="AM81" s="118"/>
      <c r="AN81" s="118"/>
    </row>
    <row r="82" spans="1:40" s="111" customFormat="1" ht="15" customHeight="1" x14ac:dyDescent="0.4">
      <c r="A82" s="32"/>
      <c r="B82" s="32"/>
      <c r="C82" s="32"/>
      <c r="D82" s="32"/>
      <c r="E82" s="32"/>
      <c r="F82" s="32"/>
      <c r="G82" s="32"/>
      <c r="H82" s="32"/>
      <c r="I82" s="32"/>
      <c r="J82" s="32"/>
      <c r="K82" s="32"/>
      <c r="L82" s="32"/>
      <c r="M82" s="32"/>
      <c r="N82" s="32"/>
      <c r="O82" s="118"/>
      <c r="P82" s="112"/>
      <c r="Q82" s="112"/>
      <c r="R82" s="113"/>
      <c r="S82" s="114"/>
      <c r="T82" s="113"/>
      <c r="U82" s="113"/>
      <c r="V82" s="113"/>
      <c r="W82" s="113"/>
      <c r="X82" s="113"/>
      <c r="Y82" s="113"/>
      <c r="Z82" s="115"/>
      <c r="AA82" s="113"/>
      <c r="AB82" s="116"/>
      <c r="AC82" s="113"/>
      <c r="AD82" s="115"/>
      <c r="AE82" s="113"/>
      <c r="AF82" s="113"/>
      <c r="AG82" s="79"/>
      <c r="AH82" s="79"/>
      <c r="AI82" s="117"/>
      <c r="AJ82" s="118"/>
      <c r="AK82" s="118"/>
      <c r="AL82" s="118"/>
      <c r="AM82" s="118"/>
      <c r="AN82" s="118"/>
    </row>
    <row r="83" spans="1:40" ht="22.5" customHeight="1" x14ac:dyDescent="0.4">
      <c r="A83" s="142" t="s">
        <v>267</v>
      </c>
      <c r="B83" s="143"/>
      <c r="C83" s="144">
        <f>'基礎データ（必ず先に記入してください）'!$C$2</f>
        <v>0</v>
      </c>
      <c r="D83" s="145"/>
      <c r="E83" s="145"/>
      <c r="F83" s="145"/>
      <c r="G83" s="146"/>
      <c r="H83" s="142" t="s">
        <v>268</v>
      </c>
      <c r="I83" s="143"/>
      <c r="J83" s="147">
        <f>'基礎データ（必ず先に記入してください）'!$C$6</f>
        <v>0</v>
      </c>
      <c r="K83" s="148"/>
      <c r="L83" s="148"/>
      <c r="M83" s="148"/>
      <c r="N83" s="149"/>
      <c r="O83" s="38"/>
      <c r="P83" s="33" t="s">
        <v>286</v>
      </c>
      <c r="Q83" s="33">
        <f>COUNTIF(F87:F111,"男")</f>
        <v>0</v>
      </c>
      <c r="R83" s="34"/>
      <c r="S83" s="35"/>
      <c r="T83" s="34"/>
      <c r="U83" s="34"/>
      <c r="V83" s="34"/>
      <c r="W83" s="34"/>
      <c r="X83" s="34"/>
      <c r="Y83" s="34"/>
      <c r="Z83" s="42"/>
      <c r="AA83" s="34"/>
      <c r="AB83" s="48"/>
      <c r="AC83" s="34"/>
      <c r="AD83" s="42"/>
      <c r="AE83" s="34"/>
      <c r="AF83" s="34"/>
      <c r="AG83" s="37"/>
      <c r="AH83" s="37"/>
      <c r="AI83" s="41"/>
      <c r="AJ83" s="38"/>
      <c r="AK83" s="38"/>
      <c r="AL83" s="38"/>
      <c r="AM83" s="38"/>
      <c r="AN83" s="38"/>
    </row>
    <row r="84" spans="1:40" ht="22.5" customHeight="1" x14ac:dyDescent="0.4">
      <c r="A84" s="150" t="s">
        <v>1065</v>
      </c>
      <c r="B84" s="151"/>
      <c r="C84" s="152">
        <f>'基礎データ（必ず先に記入してください）'!$C$8</f>
        <v>0</v>
      </c>
      <c r="D84" s="153"/>
      <c r="E84" s="153"/>
      <c r="F84" s="153"/>
      <c r="G84" s="154"/>
      <c r="H84" s="155" t="s">
        <v>270</v>
      </c>
      <c r="I84" s="156"/>
      <c r="J84" s="157">
        <f>'基礎データ（必ず先に記入してください）'!$C$7</f>
        <v>0</v>
      </c>
      <c r="K84" s="158"/>
      <c r="L84" s="158"/>
      <c r="M84" s="158"/>
      <c r="N84" s="159"/>
      <c r="O84" s="38"/>
      <c r="P84" s="33" t="s">
        <v>290</v>
      </c>
      <c r="Q84" s="33">
        <f>COUNTIF(F87:F111,"女")</f>
        <v>0</v>
      </c>
      <c r="R84" s="34"/>
      <c r="S84" s="35"/>
      <c r="T84" s="34"/>
      <c r="U84" s="34"/>
      <c r="V84" s="34"/>
      <c r="W84" s="34"/>
      <c r="X84" s="34"/>
      <c r="Y84" s="34"/>
      <c r="Z84" s="42"/>
      <c r="AA84" s="34"/>
      <c r="AB84" s="48"/>
      <c r="AC84" s="34"/>
      <c r="AD84" s="42"/>
      <c r="AE84" s="34"/>
      <c r="AF84" s="34"/>
      <c r="AG84" s="37"/>
      <c r="AH84" s="37"/>
      <c r="AI84" s="41"/>
      <c r="AJ84" s="38"/>
      <c r="AK84" s="38"/>
      <c r="AL84" s="38"/>
      <c r="AM84" s="38"/>
      <c r="AN84" s="38"/>
    </row>
    <row r="85" spans="1:40" ht="18.75" customHeight="1" x14ac:dyDescent="0.4">
      <c r="A85" s="129"/>
      <c r="B85" s="131" t="s">
        <v>271</v>
      </c>
      <c r="C85" s="133" t="s">
        <v>5</v>
      </c>
      <c r="D85" s="133"/>
      <c r="E85" s="134" t="s">
        <v>272</v>
      </c>
      <c r="F85" s="134" t="s">
        <v>273</v>
      </c>
      <c r="G85" s="136" t="s">
        <v>274</v>
      </c>
      <c r="H85" s="137"/>
      <c r="I85" s="133" t="s">
        <v>275</v>
      </c>
      <c r="J85" s="133"/>
      <c r="K85" s="133"/>
      <c r="L85" s="133"/>
      <c r="M85" s="133"/>
      <c r="N85" s="163" t="s">
        <v>276</v>
      </c>
      <c r="O85" s="38"/>
      <c r="P85" s="33"/>
      <c r="Q85" s="33"/>
      <c r="R85" s="34"/>
      <c r="S85" s="35"/>
      <c r="T85" s="34"/>
      <c r="U85" s="34"/>
      <c r="V85" s="34"/>
      <c r="W85" s="34"/>
      <c r="X85" s="34"/>
      <c r="Y85" s="34"/>
      <c r="Z85" s="42"/>
      <c r="AA85" s="34"/>
      <c r="AB85" s="48"/>
      <c r="AC85" s="34"/>
      <c r="AD85" s="42"/>
      <c r="AE85" s="34"/>
      <c r="AF85" s="34"/>
      <c r="AG85" s="37"/>
      <c r="AH85" s="37"/>
      <c r="AI85" s="41"/>
      <c r="AJ85" s="38"/>
      <c r="AK85" s="38"/>
      <c r="AL85" s="38"/>
      <c r="AM85" s="38"/>
      <c r="AN85" s="38"/>
    </row>
    <row r="86" spans="1:40" ht="18.75" customHeight="1" thickBot="1" x14ac:dyDescent="0.45">
      <c r="A86" s="130"/>
      <c r="B86" s="132"/>
      <c r="C86" s="102" t="s">
        <v>277</v>
      </c>
      <c r="D86" s="102" t="s">
        <v>1076</v>
      </c>
      <c r="E86" s="135"/>
      <c r="F86" s="135"/>
      <c r="G86" s="138"/>
      <c r="H86" s="139"/>
      <c r="I86" s="162"/>
      <c r="J86" s="162"/>
      <c r="K86" s="162"/>
      <c r="L86" s="162"/>
      <c r="M86" s="162"/>
      <c r="N86" s="164"/>
      <c r="O86" s="38"/>
      <c r="P86" s="33"/>
      <c r="Q86" s="33"/>
      <c r="R86" s="34"/>
      <c r="S86" s="35"/>
      <c r="T86" s="34"/>
      <c r="U86" s="34"/>
      <c r="V86" s="34"/>
      <c r="W86" s="34"/>
      <c r="X86" s="34"/>
      <c r="Y86" s="34"/>
      <c r="Z86" s="42"/>
      <c r="AA86" s="34"/>
      <c r="AB86" s="48"/>
      <c r="AC86" s="34"/>
      <c r="AD86" s="42"/>
      <c r="AE86" s="34"/>
      <c r="AF86" s="34"/>
      <c r="AG86" s="37"/>
      <c r="AH86" s="37"/>
      <c r="AI86" s="41"/>
      <c r="AJ86" s="38"/>
      <c r="AK86" s="38"/>
      <c r="AL86" s="38"/>
      <c r="AM86" s="38"/>
      <c r="AN86" s="38"/>
    </row>
    <row r="87" spans="1:40" ht="21" customHeight="1" thickTop="1" x14ac:dyDescent="0.4">
      <c r="A87" s="11">
        <v>51</v>
      </c>
      <c r="B87" s="12"/>
      <c r="C87" s="12"/>
      <c r="D87" s="12"/>
      <c r="E87" s="12"/>
      <c r="F87" s="18"/>
      <c r="G87" s="160"/>
      <c r="H87" s="161"/>
      <c r="I87" s="13"/>
      <c r="J87" s="14"/>
      <c r="K87" s="14"/>
      <c r="L87" s="14"/>
      <c r="M87" s="15"/>
      <c r="N87" s="16"/>
      <c r="O87" s="38"/>
      <c r="P87" s="33"/>
      <c r="Q87" s="33"/>
      <c r="R87" s="42" t="str">
        <f t="shared" ref="R87:R111" si="22">IF(ISBLANK(B87),"",VLOOKUP(CONCATENATE($AB$4,F87),$R$202:$S$211,2,FALSE)+B87*100)</f>
        <v/>
      </c>
      <c r="S87" s="43" t="str">
        <f t="shared" ref="S87:S111" si="23">IF(ISBLANK(G87),"",G87)</f>
        <v/>
      </c>
      <c r="T87" s="44" t="str">
        <f>IF($S87="","",VLOOKUP($S87,'(種目・作業用)'!$A$2:$D$47,2,FALSE))</f>
        <v/>
      </c>
      <c r="U87" s="44" t="str">
        <f>IF($S87="","",VLOOKUP($S87,'(種目・作業用)'!$A$2:$D$47,3,FALSE))</f>
        <v/>
      </c>
      <c r="V87" s="44" t="str">
        <f>IF($S87="","",VLOOKUP($S87,'(種目・作業用)'!$A$2:$D$47,4,FALSE))</f>
        <v/>
      </c>
      <c r="W87" s="45" t="str">
        <f t="shared" ref="W87:W111" si="24">IF(ISNUMBER(R87),IF(LEN(I87)=2,CONCATENATE("0",I87,K87,M87),IF(LEN(I87)=1,CONCATENATE("00",I87,K87,M87),CONCATENATE("000",K87,M87))),"")</f>
        <v/>
      </c>
      <c r="X87" s="42" t="str">
        <f t="shared" ref="X87:X111" si="25">IF(W87="000",V87,CONCATENATE(V87," ",W87))</f>
        <v xml:space="preserve"> </v>
      </c>
      <c r="Y87" s="42" t="str">
        <f t="shared" ref="Y87:Y111" si="26">IF(ISBLANK(B87),"",B87)</f>
        <v/>
      </c>
      <c r="Z87" s="42" t="str">
        <f t="shared" si="21"/>
        <v/>
      </c>
      <c r="AA87" s="42" t="str">
        <f t="shared" ref="AA87:AA111" si="27">IF(ISNUMBER(Y87),D87,"")</f>
        <v/>
      </c>
      <c r="AB87" s="46" t="str">
        <f>IF(ISNUMBER(Y87),VLOOKUP(AG87,$AG$201:$AH$248,2,FALSE),"")</f>
        <v/>
      </c>
      <c r="AC87" s="42" t="str">
        <f t="shared" ref="AC87:AC111" si="28">IF(ISNUMBER(Y87),$AC$4,"")</f>
        <v/>
      </c>
      <c r="AD87" s="42" t="str">
        <f t="shared" ref="AD87:AD150" si="29">IF(ISBLANK(F87),"",IF(F87="男",1,2))</f>
        <v/>
      </c>
      <c r="AE87" s="42"/>
      <c r="AF87" s="42" t="str">
        <f t="shared" ref="AF87:AF111" si="30">IF(ISNUMBER(Y87),$AA$4,"")</f>
        <v/>
      </c>
      <c r="AG87" s="47" t="s">
        <v>307</v>
      </c>
      <c r="AH87" s="37"/>
      <c r="AI87" s="41" t="str">
        <f t="shared" ref="AI87:AI150" si="31">IF(LEN(C87)&gt;6,SUBSTITUTE(C87,"　",""),IF(LEN(C87)=6,C87,IF(LEN(C87)=5,CONCATENATE(C87,"　"),IF(LEN(C87)=4,CONCATENATE(SUBSTITUTE(C87,"　","　　"),"　"),CONCATENATE(SUBSTITUTE(C87,"　","　　　"),"　")))))</f>
        <v>　</v>
      </c>
      <c r="AJ87" s="38"/>
      <c r="AK87" s="38"/>
      <c r="AL87" s="38"/>
      <c r="AM87" s="38"/>
      <c r="AN87" s="38"/>
    </row>
    <row r="88" spans="1:40" ht="21" customHeight="1" x14ac:dyDescent="0.4">
      <c r="A88" s="17">
        <v>52</v>
      </c>
      <c r="B88" s="18"/>
      <c r="C88" s="18"/>
      <c r="D88" s="18"/>
      <c r="E88" s="12"/>
      <c r="F88" s="18"/>
      <c r="G88" s="160"/>
      <c r="H88" s="161"/>
      <c r="I88" s="19"/>
      <c r="J88" s="20"/>
      <c r="K88" s="20"/>
      <c r="L88" s="20"/>
      <c r="M88" s="21"/>
      <c r="N88" s="22"/>
      <c r="O88" s="38"/>
      <c r="P88" s="33"/>
      <c r="Q88" s="33"/>
      <c r="R88" s="42" t="str">
        <f t="shared" si="22"/>
        <v/>
      </c>
      <c r="S88" s="43" t="str">
        <f t="shared" si="23"/>
        <v/>
      </c>
      <c r="T88" s="44" t="str">
        <f>IF($S88="","",VLOOKUP($S88,'(種目・作業用)'!$A$2:$D$47,2,FALSE))</f>
        <v/>
      </c>
      <c r="U88" s="44" t="str">
        <f>IF($S88="","",VLOOKUP($S88,'(種目・作業用)'!$A$2:$D$47,3,FALSE))</f>
        <v/>
      </c>
      <c r="V88" s="44" t="str">
        <f>IF($S88="","",VLOOKUP($S88,'(種目・作業用)'!$A$2:$D$47,4,FALSE))</f>
        <v/>
      </c>
      <c r="W88" s="45" t="str">
        <f t="shared" si="24"/>
        <v/>
      </c>
      <c r="X88" s="42" t="str">
        <f t="shared" si="25"/>
        <v xml:space="preserve"> </v>
      </c>
      <c r="Y88" s="42" t="str">
        <f t="shared" si="26"/>
        <v/>
      </c>
      <c r="Z88" s="42" t="str">
        <f t="shared" si="21"/>
        <v/>
      </c>
      <c r="AA88" s="42" t="str">
        <f t="shared" si="27"/>
        <v/>
      </c>
      <c r="AB88" s="46" t="str">
        <f t="shared" ref="AB88:AB111" si="32">IF(ISNUMBER(Y88),VLOOKUP(AG88,$AG$201:$AH$248,2,FALSE),"")</f>
        <v/>
      </c>
      <c r="AC88" s="42" t="str">
        <f t="shared" si="28"/>
        <v/>
      </c>
      <c r="AD88" s="42" t="str">
        <f t="shared" si="29"/>
        <v/>
      </c>
      <c r="AE88" s="42"/>
      <c r="AF88" s="42" t="str">
        <f t="shared" si="30"/>
        <v/>
      </c>
      <c r="AG88" s="47" t="s">
        <v>307</v>
      </c>
      <c r="AH88" s="37"/>
      <c r="AI88" s="41" t="str">
        <f t="shared" si="31"/>
        <v>　</v>
      </c>
      <c r="AJ88" s="38"/>
      <c r="AK88" s="38"/>
      <c r="AL88" s="38"/>
      <c r="AM88" s="38"/>
      <c r="AN88" s="38"/>
    </row>
    <row r="89" spans="1:40" ht="21" customHeight="1" x14ac:dyDescent="0.4">
      <c r="A89" s="17">
        <v>53</v>
      </c>
      <c r="B89" s="18"/>
      <c r="C89" s="18"/>
      <c r="D89" s="18"/>
      <c r="E89" s="12"/>
      <c r="F89" s="18"/>
      <c r="G89" s="160"/>
      <c r="H89" s="161"/>
      <c r="I89" s="19"/>
      <c r="J89" s="20"/>
      <c r="K89" s="20"/>
      <c r="L89" s="20"/>
      <c r="M89" s="21"/>
      <c r="N89" s="22"/>
      <c r="O89" s="38"/>
      <c r="P89" s="33"/>
      <c r="Q89" s="33"/>
      <c r="R89" s="42" t="str">
        <f t="shared" si="22"/>
        <v/>
      </c>
      <c r="S89" s="43" t="str">
        <f t="shared" si="23"/>
        <v/>
      </c>
      <c r="T89" s="44" t="str">
        <f>IF($S89="","",VLOOKUP($S89,'(種目・作業用)'!$A$2:$D$47,2,FALSE))</f>
        <v/>
      </c>
      <c r="U89" s="44" t="str">
        <f>IF($S89="","",VLOOKUP($S89,'(種目・作業用)'!$A$2:$D$47,3,FALSE))</f>
        <v/>
      </c>
      <c r="V89" s="44" t="str">
        <f>IF($S89="","",VLOOKUP($S89,'(種目・作業用)'!$A$2:$D$47,4,FALSE))</f>
        <v/>
      </c>
      <c r="W89" s="45" t="str">
        <f t="shared" si="24"/>
        <v/>
      </c>
      <c r="X89" s="42" t="str">
        <f t="shared" si="25"/>
        <v xml:space="preserve"> </v>
      </c>
      <c r="Y89" s="42" t="str">
        <f t="shared" si="26"/>
        <v/>
      </c>
      <c r="Z89" s="42" t="str">
        <f t="shared" si="21"/>
        <v/>
      </c>
      <c r="AA89" s="42" t="str">
        <f t="shared" si="27"/>
        <v/>
      </c>
      <c r="AB89" s="46" t="str">
        <f t="shared" si="32"/>
        <v/>
      </c>
      <c r="AC89" s="42" t="str">
        <f t="shared" si="28"/>
        <v/>
      </c>
      <c r="AD89" s="42" t="str">
        <f t="shared" si="29"/>
        <v/>
      </c>
      <c r="AE89" s="42"/>
      <c r="AF89" s="42" t="str">
        <f t="shared" si="30"/>
        <v/>
      </c>
      <c r="AG89" s="47" t="s">
        <v>307</v>
      </c>
      <c r="AH89" s="37"/>
      <c r="AI89" s="41" t="str">
        <f t="shared" si="31"/>
        <v>　</v>
      </c>
      <c r="AJ89" s="38"/>
      <c r="AK89" s="38"/>
      <c r="AL89" s="38"/>
      <c r="AM89" s="38"/>
      <c r="AN89" s="38"/>
    </row>
    <row r="90" spans="1:40" ht="21" customHeight="1" x14ac:dyDescent="0.4">
      <c r="A90" s="17">
        <v>54</v>
      </c>
      <c r="B90" s="18"/>
      <c r="C90" s="18"/>
      <c r="D90" s="18"/>
      <c r="E90" s="12"/>
      <c r="F90" s="18"/>
      <c r="G90" s="160"/>
      <c r="H90" s="161"/>
      <c r="I90" s="19"/>
      <c r="J90" s="20"/>
      <c r="K90" s="20"/>
      <c r="L90" s="20"/>
      <c r="M90" s="21"/>
      <c r="N90" s="22"/>
      <c r="O90" s="38"/>
      <c r="P90" s="33"/>
      <c r="Q90" s="33"/>
      <c r="R90" s="42" t="str">
        <f t="shared" si="22"/>
        <v/>
      </c>
      <c r="S90" s="43" t="str">
        <f t="shared" si="23"/>
        <v/>
      </c>
      <c r="T90" s="44" t="str">
        <f>IF($S90="","",VLOOKUP($S90,'(種目・作業用)'!$A$2:$D$47,2,FALSE))</f>
        <v/>
      </c>
      <c r="U90" s="44" t="str">
        <f>IF($S90="","",VLOOKUP($S90,'(種目・作業用)'!$A$2:$D$47,3,FALSE))</f>
        <v/>
      </c>
      <c r="V90" s="44" t="str">
        <f>IF($S90="","",VLOOKUP($S90,'(種目・作業用)'!$A$2:$D$47,4,FALSE))</f>
        <v/>
      </c>
      <c r="W90" s="45" t="str">
        <f t="shared" si="24"/>
        <v/>
      </c>
      <c r="X90" s="42" t="str">
        <f t="shared" si="25"/>
        <v xml:space="preserve"> </v>
      </c>
      <c r="Y90" s="42" t="str">
        <f t="shared" si="26"/>
        <v/>
      </c>
      <c r="Z90" s="42" t="str">
        <f t="shared" si="21"/>
        <v/>
      </c>
      <c r="AA90" s="42" t="str">
        <f t="shared" si="27"/>
        <v/>
      </c>
      <c r="AB90" s="46" t="str">
        <f t="shared" si="32"/>
        <v/>
      </c>
      <c r="AC90" s="42" t="str">
        <f t="shared" si="28"/>
        <v/>
      </c>
      <c r="AD90" s="42" t="str">
        <f t="shared" si="29"/>
        <v/>
      </c>
      <c r="AE90" s="42"/>
      <c r="AF90" s="42" t="str">
        <f t="shared" si="30"/>
        <v/>
      </c>
      <c r="AG90" s="47" t="s">
        <v>307</v>
      </c>
      <c r="AH90" s="37"/>
      <c r="AI90" s="41" t="str">
        <f t="shared" si="31"/>
        <v>　</v>
      </c>
      <c r="AJ90" s="38"/>
      <c r="AK90" s="38"/>
      <c r="AL90" s="38"/>
      <c r="AM90" s="38"/>
      <c r="AN90" s="38"/>
    </row>
    <row r="91" spans="1:40" ht="21" customHeight="1" x14ac:dyDescent="0.4">
      <c r="A91" s="17">
        <v>55</v>
      </c>
      <c r="B91" s="18"/>
      <c r="C91" s="18"/>
      <c r="D91" s="18"/>
      <c r="E91" s="12"/>
      <c r="F91" s="18"/>
      <c r="G91" s="160"/>
      <c r="H91" s="161"/>
      <c r="I91" s="19"/>
      <c r="J91" s="20"/>
      <c r="K91" s="20"/>
      <c r="L91" s="20"/>
      <c r="M91" s="21"/>
      <c r="N91" s="22"/>
      <c r="O91" s="38"/>
      <c r="P91" s="33"/>
      <c r="Q91" s="33"/>
      <c r="R91" s="42" t="str">
        <f t="shared" si="22"/>
        <v/>
      </c>
      <c r="S91" s="43" t="str">
        <f t="shared" si="23"/>
        <v/>
      </c>
      <c r="T91" s="44" t="str">
        <f>IF($S91="","",VLOOKUP($S91,'(種目・作業用)'!$A$2:$D$47,2,FALSE))</f>
        <v/>
      </c>
      <c r="U91" s="44" t="str">
        <f>IF($S91="","",VLOOKUP($S91,'(種目・作業用)'!$A$2:$D$47,3,FALSE))</f>
        <v/>
      </c>
      <c r="V91" s="44" t="str">
        <f>IF($S91="","",VLOOKUP($S91,'(種目・作業用)'!$A$2:$D$47,4,FALSE))</f>
        <v/>
      </c>
      <c r="W91" s="45" t="str">
        <f t="shared" si="24"/>
        <v/>
      </c>
      <c r="X91" s="42" t="str">
        <f t="shared" si="25"/>
        <v xml:space="preserve"> </v>
      </c>
      <c r="Y91" s="42" t="str">
        <f t="shared" si="26"/>
        <v/>
      </c>
      <c r="Z91" s="42" t="str">
        <f t="shared" si="21"/>
        <v/>
      </c>
      <c r="AA91" s="42" t="str">
        <f t="shared" si="27"/>
        <v/>
      </c>
      <c r="AB91" s="46" t="str">
        <f t="shared" si="32"/>
        <v/>
      </c>
      <c r="AC91" s="42" t="str">
        <f t="shared" si="28"/>
        <v/>
      </c>
      <c r="AD91" s="42" t="str">
        <f t="shared" si="29"/>
        <v/>
      </c>
      <c r="AE91" s="42"/>
      <c r="AF91" s="42" t="str">
        <f t="shared" si="30"/>
        <v/>
      </c>
      <c r="AG91" s="47" t="s">
        <v>307</v>
      </c>
      <c r="AH91" s="37"/>
      <c r="AI91" s="41" t="str">
        <f t="shared" si="31"/>
        <v>　</v>
      </c>
      <c r="AJ91" s="38"/>
      <c r="AK91" s="38"/>
      <c r="AL91" s="38"/>
      <c r="AM91" s="38"/>
      <c r="AN91" s="38"/>
    </row>
    <row r="92" spans="1:40" ht="21" customHeight="1" x14ac:dyDescent="0.4">
      <c r="A92" s="17">
        <v>56</v>
      </c>
      <c r="B92" s="18"/>
      <c r="C92" s="18"/>
      <c r="D92" s="18"/>
      <c r="E92" s="12"/>
      <c r="F92" s="18"/>
      <c r="G92" s="160"/>
      <c r="H92" s="161"/>
      <c r="I92" s="19"/>
      <c r="J92" s="20"/>
      <c r="K92" s="20"/>
      <c r="L92" s="20"/>
      <c r="M92" s="21"/>
      <c r="N92" s="22"/>
      <c r="O92" s="38"/>
      <c r="P92" s="33"/>
      <c r="Q92" s="33"/>
      <c r="R92" s="42" t="str">
        <f t="shared" si="22"/>
        <v/>
      </c>
      <c r="S92" s="43" t="str">
        <f t="shared" si="23"/>
        <v/>
      </c>
      <c r="T92" s="44" t="str">
        <f>IF($S92="","",VLOOKUP($S92,'(種目・作業用)'!$A$2:$D$47,2,FALSE))</f>
        <v/>
      </c>
      <c r="U92" s="44" t="str">
        <f>IF($S92="","",VLOOKUP($S92,'(種目・作業用)'!$A$2:$D$47,3,FALSE))</f>
        <v/>
      </c>
      <c r="V92" s="44" t="str">
        <f>IF($S92="","",VLOOKUP($S92,'(種目・作業用)'!$A$2:$D$47,4,FALSE))</f>
        <v/>
      </c>
      <c r="W92" s="45" t="str">
        <f t="shared" si="24"/>
        <v/>
      </c>
      <c r="X92" s="42" t="str">
        <f t="shared" si="25"/>
        <v xml:space="preserve"> </v>
      </c>
      <c r="Y92" s="42" t="str">
        <f t="shared" si="26"/>
        <v/>
      </c>
      <c r="Z92" s="42" t="str">
        <f t="shared" si="21"/>
        <v/>
      </c>
      <c r="AA92" s="42" t="str">
        <f t="shared" si="27"/>
        <v/>
      </c>
      <c r="AB92" s="46" t="str">
        <f t="shared" si="32"/>
        <v/>
      </c>
      <c r="AC92" s="42" t="str">
        <f t="shared" si="28"/>
        <v/>
      </c>
      <c r="AD92" s="42" t="str">
        <f t="shared" si="29"/>
        <v/>
      </c>
      <c r="AE92" s="42"/>
      <c r="AF92" s="42" t="str">
        <f t="shared" si="30"/>
        <v/>
      </c>
      <c r="AG92" s="47" t="s">
        <v>307</v>
      </c>
      <c r="AH92" s="37"/>
      <c r="AI92" s="41" t="str">
        <f t="shared" si="31"/>
        <v>　</v>
      </c>
      <c r="AJ92" s="38"/>
      <c r="AK92" s="38"/>
      <c r="AL92" s="38"/>
      <c r="AM92" s="38"/>
      <c r="AN92" s="38"/>
    </row>
    <row r="93" spans="1:40" ht="21" customHeight="1" x14ac:dyDescent="0.4">
      <c r="A93" s="17">
        <v>57</v>
      </c>
      <c r="B93" s="18"/>
      <c r="C93" s="18"/>
      <c r="D93" s="18"/>
      <c r="E93" s="12"/>
      <c r="F93" s="18"/>
      <c r="G93" s="160"/>
      <c r="H93" s="161"/>
      <c r="I93" s="19"/>
      <c r="J93" s="20"/>
      <c r="K93" s="20"/>
      <c r="L93" s="20"/>
      <c r="M93" s="21"/>
      <c r="N93" s="22"/>
      <c r="O93" s="38"/>
      <c r="P93" s="33"/>
      <c r="Q93" s="33"/>
      <c r="R93" s="42" t="str">
        <f t="shared" si="22"/>
        <v/>
      </c>
      <c r="S93" s="43" t="str">
        <f t="shared" si="23"/>
        <v/>
      </c>
      <c r="T93" s="44" t="str">
        <f>IF($S93="","",VLOOKUP($S93,'(種目・作業用)'!$A$2:$D$47,2,FALSE))</f>
        <v/>
      </c>
      <c r="U93" s="44" t="str">
        <f>IF($S93="","",VLOOKUP($S93,'(種目・作業用)'!$A$2:$D$47,3,FALSE))</f>
        <v/>
      </c>
      <c r="V93" s="44" t="str">
        <f>IF($S93="","",VLOOKUP($S93,'(種目・作業用)'!$A$2:$D$47,4,FALSE))</f>
        <v/>
      </c>
      <c r="W93" s="45" t="str">
        <f t="shared" si="24"/>
        <v/>
      </c>
      <c r="X93" s="42" t="str">
        <f t="shared" si="25"/>
        <v xml:space="preserve"> </v>
      </c>
      <c r="Y93" s="42" t="str">
        <f t="shared" si="26"/>
        <v/>
      </c>
      <c r="Z93" s="42" t="str">
        <f t="shared" si="21"/>
        <v/>
      </c>
      <c r="AA93" s="42" t="str">
        <f t="shared" si="27"/>
        <v/>
      </c>
      <c r="AB93" s="46" t="str">
        <f t="shared" si="32"/>
        <v/>
      </c>
      <c r="AC93" s="42" t="str">
        <f t="shared" si="28"/>
        <v/>
      </c>
      <c r="AD93" s="42" t="str">
        <f t="shared" si="29"/>
        <v/>
      </c>
      <c r="AE93" s="42"/>
      <c r="AF93" s="42" t="str">
        <f t="shared" si="30"/>
        <v/>
      </c>
      <c r="AG93" s="47" t="s">
        <v>307</v>
      </c>
      <c r="AH93" s="37"/>
      <c r="AI93" s="41" t="str">
        <f t="shared" si="31"/>
        <v>　</v>
      </c>
      <c r="AJ93" s="38"/>
      <c r="AK93" s="38"/>
      <c r="AL93" s="38"/>
      <c r="AM93" s="38"/>
      <c r="AN93" s="38"/>
    </row>
    <row r="94" spans="1:40" ht="21" customHeight="1" x14ac:dyDescent="0.4">
      <c r="A94" s="17">
        <v>58</v>
      </c>
      <c r="B94" s="18"/>
      <c r="C94" s="18"/>
      <c r="D94" s="18"/>
      <c r="E94" s="12"/>
      <c r="F94" s="18"/>
      <c r="G94" s="160"/>
      <c r="H94" s="161"/>
      <c r="I94" s="19"/>
      <c r="J94" s="20"/>
      <c r="K94" s="20"/>
      <c r="L94" s="20"/>
      <c r="M94" s="21"/>
      <c r="N94" s="22"/>
      <c r="O94" s="38"/>
      <c r="P94" s="33"/>
      <c r="Q94" s="33"/>
      <c r="R94" s="42" t="str">
        <f t="shared" si="22"/>
        <v/>
      </c>
      <c r="S94" s="43" t="str">
        <f t="shared" si="23"/>
        <v/>
      </c>
      <c r="T94" s="44" t="str">
        <f>IF($S94="","",VLOOKUP($S94,'(種目・作業用)'!$A$2:$D$47,2,FALSE))</f>
        <v/>
      </c>
      <c r="U94" s="44" t="str">
        <f>IF($S94="","",VLOOKUP($S94,'(種目・作業用)'!$A$2:$D$47,3,FALSE))</f>
        <v/>
      </c>
      <c r="V94" s="44" t="str">
        <f>IF($S94="","",VLOOKUP($S94,'(種目・作業用)'!$A$2:$D$47,4,FALSE))</f>
        <v/>
      </c>
      <c r="W94" s="45" t="str">
        <f t="shared" si="24"/>
        <v/>
      </c>
      <c r="X94" s="42" t="str">
        <f t="shared" si="25"/>
        <v xml:space="preserve"> </v>
      </c>
      <c r="Y94" s="42" t="str">
        <f t="shared" si="26"/>
        <v/>
      </c>
      <c r="Z94" s="42" t="str">
        <f t="shared" si="21"/>
        <v/>
      </c>
      <c r="AA94" s="42" t="str">
        <f t="shared" si="27"/>
        <v/>
      </c>
      <c r="AB94" s="46" t="str">
        <f t="shared" si="32"/>
        <v/>
      </c>
      <c r="AC94" s="42" t="str">
        <f t="shared" si="28"/>
        <v/>
      </c>
      <c r="AD94" s="42" t="str">
        <f t="shared" si="29"/>
        <v/>
      </c>
      <c r="AE94" s="42"/>
      <c r="AF94" s="42" t="str">
        <f t="shared" si="30"/>
        <v/>
      </c>
      <c r="AG94" s="47" t="s">
        <v>307</v>
      </c>
      <c r="AH94" s="37"/>
      <c r="AI94" s="41" t="str">
        <f t="shared" si="31"/>
        <v>　</v>
      </c>
      <c r="AJ94" s="38"/>
      <c r="AK94" s="38"/>
      <c r="AL94" s="38"/>
      <c r="AM94" s="38"/>
      <c r="AN94" s="38"/>
    </row>
    <row r="95" spans="1:40" ht="21" customHeight="1" x14ac:dyDescent="0.4">
      <c r="A95" s="17">
        <v>59</v>
      </c>
      <c r="B95" s="18"/>
      <c r="C95" s="18"/>
      <c r="D95" s="18"/>
      <c r="E95" s="12"/>
      <c r="F95" s="18"/>
      <c r="G95" s="160"/>
      <c r="H95" s="161"/>
      <c r="I95" s="19"/>
      <c r="J95" s="20"/>
      <c r="K95" s="20"/>
      <c r="L95" s="20"/>
      <c r="M95" s="21"/>
      <c r="N95" s="22"/>
      <c r="O95" s="38"/>
      <c r="P95" s="33"/>
      <c r="Q95" s="33"/>
      <c r="R95" s="42" t="str">
        <f t="shared" si="22"/>
        <v/>
      </c>
      <c r="S95" s="43" t="str">
        <f t="shared" si="23"/>
        <v/>
      </c>
      <c r="T95" s="44" t="str">
        <f>IF($S95="","",VLOOKUP($S95,'(種目・作業用)'!$A$2:$D$47,2,FALSE))</f>
        <v/>
      </c>
      <c r="U95" s="44" t="str">
        <f>IF($S95="","",VLOOKUP($S95,'(種目・作業用)'!$A$2:$D$47,3,FALSE))</f>
        <v/>
      </c>
      <c r="V95" s="44" t="str">
        <f>IF($S95="","",VLOOKUP($S95,'(種目・作業用)'!$A$2:$D$47,4,FALSE))</f>
        <v/>
      </c>
      <c r="W95" s="45" t="str">
        <f t="shared" si="24"/>
        <v/>
      </c>
      <c r="X95" s="42" t="str">
        <f t="shared" si="25"/>
        <v xml:space="preserve"> </v>
      </c>
      <c r="Y95" s="42" t="str">
        <f t="shared" si="26"/>
        <v/>
      </c>
      <c r="Z95" s="42" t="str">
        <f t="shared" si="21"/>
        <v/>
      </c>
      <c r="AA95" s="42" t="str">
        <f t="shared" si="27"/>
        <v/>
      </c>
      <c r="AB95" s="46" t="str">
        <f t="shared" si="32"/>
        <v/>
      </c>
      <c r="AC95" s="42" t="str">
        <f t="shared" si="28"/>
        <v/>
      </c>
      <c r="AD95" s="42" t="str">
        <f t="shared" si="29"/>
        <v/>
      </c>
      <c r="AE95" s="42"/>
      <c r="AF95" s="42" t="str">
        <f t="shared" si="30"/>
        <v/>
      </c>
      <c r="AG95" s="47" t="s">
        <v>307</v>
      </c>
      <c r="AH95" s="37"/>
      <c r="AI95" s="41" t="str">
        <f t="shared" si="31"/>
        <v>　</v>
      </c>
      <c r="AJ95" s="38"/>
      <c r="AK95" s="38"/>
      <c r="AL95" s="38"/>
      <c r="AM95" s="38"/>
      <c r="AN95" s="38"/>
    </row>
    <row r="96" spans="1:40" ht="21" customHeight="1" x14ac:dyDescent="0.4">
      <c r="A96" s="17">
        <v>60</v>
      </c>
      <c r="B96" s="18"/>
      <c r="C96" s="18"/>
      <c r="D96" s="18"/>
      <c r="E96" s="12"/>
      <c r="F96" s="18"/>
      <c r="G96" s="160"/>
      <c r="H96" s="161"/>
      <c r="I96" s="19"/>
      <c r="J96" s="20"/>
      <c r="K96" s="20"/>
      <c r="L96" s="20"/>
      <c r="M96" s="21"/>
      <c r="N96" s="22"/>
      <c r="O96" s="38"/>
      <c r="P96" s="33"/>
      <c r="Q96" s="33"/>
      <c r="R96" s="42" t="str">
        <f t="shared" si="22"/>
        <v/>
      </c>
      <c r="S96" s="43" t="str">
        <f t="shared" si="23"/>
        <v/>
      </c>
      <c r="T96" s="44" t="str">
        <f>IF($S96="","",VLOOKUP($S96,'(種目・作業用)'!$A$2:$D$47,2,FALSE))</f>
        <v/>
      </c>
      <c r="U96" s="44" t="str">
        <f>IF($S96="","",VLOOKUP($S96,'(種目・作業用)'!$A$2:$D$47,3,FALSE))</f>
        <v/>
      </c>
      <c r="V96" s="44" t="str">
        <f>IF($S96="","",VLOOKUP($S96,'(種目・作業用)'!$A$2:$D$47,4,FALSE))</f>
        <v/>
      </c>
      <c r="W96" s="45" t="str">
        <f t="shared" si="24"/>
        <v/>
      </c>
      <c r="X96" s="42" t="str">
        <f t="shared" si="25"/>
        <v xml:space="preserve"> </v>
      </c>
      <c r="Y96" s="42" t="str">
        <f t="shared" si="26"/>
        <v/>
      </c>
      <c r="Z96" s="42" t="str">
        <f t="shared" si="21"/>
        <v/>
      </c>
      <c r="AA96" s="42" t="str">
        <f t="shared" si="27"/>
        <v/>
      </c>
      <c r="AB96" s="46" t="str">
        <f t="shared" si="32"/>
        <v/>
      </c>
      <c r="AC96" s="42" t="str">
        <f t="shared" si="28"/>
        <v/>
      </c>
      <c r="AD96" s="42" t="str">
        <f t="shared" si="29"/>
        <v/>
      </c>
      <c r="AE96" s="42"/>
      <c r="AF96" s="42" t="str">
        <f t="shared" si="30"/>
        <v/>
      </c>
      <c r="AG96" s="47" t="s">
        <v>307</v>
      </c>
      <c r="AH96" s="37"/>
      <c r="AI96" s="41" t="str">
        <f t="shared" si="31"/>
        <v>　</v>
      </c>
      <c r="AJ96" s="38"/>
      <c r="AK96" s="38"/>
      <c r="AL96" s="38"/>
      <c r="AM96" s="38"/>
      <c r="AN96" s="38"/>
    </row>
    <row r="97" spans="1:40" ht="21" customHeight="1" x14ac:dyDescent="0.4">
      <c r="A97" s="17">
        <v>61</v>
      </c>
      <c r="B97" s="18"/>
      <c r="C97" s="18"/>
      <c r="D97" s="18"/>
      <c r="E97" s="12"/>
      <c r="F97" s="18"/>
      <c r="G97" s="160"/>
      <c r="H97" s="161"/>
      <c r="I97" s="19"/>
      <c r="J97" s="20"/>
      <c r="K97" s="20"/>
      <c r="L97" s="20"/>
      <c r="M97" s="21"/>
      <c r="N97" s="22"/>
      <c r="O97" s="38"/>
      <c r="P97" s="33"/>
      <c r="Q97" s="33"/>
      <c r="R97" s="42" t="str">
        <f t="shared" si="22"/>
        <v/>
      </c>
      <c r="S97" s="43" t="str">
        <f t="shared" si="23"/>
        <v/>
      </c>
      <c r="T97" s="44" t="str">
        <f>IF($S97="","",VLOOKUP($S97,'(種目・作業用)'!$A$2:$D$47,2,FALSE))</f>
        <v/>
      </c>
      <c r="U97" s="44" t="str">
        <f>IF($S97="","",VLOOKUP($S97,'(種目・作業用)'!$A$2:$D$47,3,FALSE))</f>
        <v/>
      </c>
      <c r="V97" s="44" t="str">
        <f>IF($S97="","",VLOOKUP($S97,'(種目・作業用)'!$A$2:$D$47,4,FALSE))</f>
        <v/>
      </c>
      <c r="W97" s="45" t="str">
        <f t="shared" si="24"/>
        <v/>
      </c>
      <c r="X97" s="42" t="str">
        <f t="shared" si="25"/>
        <v xml:space="preserve"> </v>
      </c>
      <c r="Y97" s="42" t="str">
        <f t="shared" si="26"/>
        <v/>
      </c>
      <c r="Z97" s="42" t="str">
        <f t="shared" si="21"/>
        <v/>
      </c>
      <c r="AA97" s="42" t="str">
        <f t="shared" si="27"/>
        <v/>
      </c>
      <c r="AB97" s="46" t="str">
        <f t="shared" si="32"/>
        <v/>
      </c>
      <c r="AC97" s="42" t="str">
        <f t="shared" si="28"/>
        <v/>
      </c>
      <c r="AD97" s="42" t="str">
        <f t="shared" si="29"/>
        <v/>
      </c>
      <c r="AE97" s="42"/>
      <c r="AF97" s="42" t="str">
        <f t="shared" si="30"/>
        <v/>
      </c>
      <c r="AG97" s="47" t="s">
        <v>307</v>
      </c>
      <c r="AH97" s="37"/>
      <c r="AI97" s="41" t="str">
        <f t="shared" si="31"/>
        <v>　</v>
      </c>
      <c r="AJ97" s="38"/>
      <c r="AK97" s="38"/>
      <c r="AL97" s="38"/>
      <c r="AM97" s="38"/>
      <c r="AN97" s="38"/>
    </row>
    <row r="98" spans="1:40" ht="21" customHeight="1" x14ac:dyDescent="0.4">
      <c r="A98" s="17">
        <v>62</v>
      </c>
      <c r="B98" s="18"/>
      <c r="C98" s="18"/>
      <c r="D98" s="18"/>
      <c r="E98" s="12"/>
      <c r="F98" s="18"/>
      <c r="G98" s="160"/>
      <c r="H98" s="161"/>
      <c r="I98" s="19"/>
      <c r="J98" s="20"/>
      <c r="K98" s="20"/>
      <c r="L98" s="20"/>
      <c r="M98" s="21"/>
      <c r="N98" s="22"/>
      <c r="O98" s="38"/>
      <c r="P98" s="33"/>
      <c r="Q98" s="33"/>
      <c r="R98" s="42" t="str">
        <f t="shared" si="22"/>
        <v/>
      </c>
      <c r="S98" s="43" t="str">
        <f t="shared" si="23"/>
        <v/>
      </c>
      <c r="T98" s="44" t="str">
        <f>IF($S98="","",VLOOKUP($S98,'(種目・作業用)'!$A$2:$D$47,2,FALSE))</f>
        <v/>
      </c>
      <c r="U98" s="44" t="str">
        <f>IF($S98="","",VLOOKUP($S98,'(種目・作業用)'!$A$2:$D$47,3,FALSE))</f>
        <v/>
      </c>
      <c r="V98" s="44" t="str">
        <f>IF($S98="","",VLOOKUP($S98,'(種目・作業用)'!$A$2:$D$47,4,FALSE))</f>
        <v/>
      </c>
      <c r="W98" s="45" t="str">
        <f t="shared" si="24"/>
        <v/>
      </c>
      <c r="X98" s="42" t="str">
        <f t="shared" si="25"/>
        <v xml:space="preserve"> </v>
      </c>
      <c r="Y98" s="42" t="str">
        <f t="shared" si="26"/>
        <v/>
      </c>
      <c r="Z98" s="42" t="str">
        <f t="shared" si="21"/>
        <v/>
      </c>
      <c r="AA98" s="42" t="str">
        <f t="shared" si="27"/>
        <v/>
      </c>
      <c r="AB98" s="46" t="str">
        <f t="shared" si="32"/>
        <v/>
      </c>
      <c r="AC98" s="42" t="str">
        <f t="shared" si="28"/>
        <v/>
      </c>
      <c r="AD98" s="42" t="str">
        <f t="shared" si="29"/>
        <v/>
      </c>
      <c r="AE98" s="42"/>
      <c r="AF98" s="42" t="str">
        <f t="shared" si="30"/>
        <v/>
      </c>
      <c r="AG98" s="47" t="s">
        <v>307</v>
      </c>
      <c r="AH98" s="37"/>
      <c r="AI98" s="41" t="str">
        <f t="shared" si="31"/>
        <v>　</v>
      </c>
      <c r="AJ98" s="38"/>
      <c r="AK98" s="38"/>
      <c r="AL98" s="38"/>
      <c r="AM98" s="38"/>
      <c r="AN98" s="38"/>
    </row>
    <row r="99" spans="1:40" ht="21" customHeight="1" x14ac:dyDescent="0.4">
      <c r="A99" s="17">
        <v>63</v>
      </c>
      <c r="B99" s="18"/>
      <c r="C99" s="18"/>
      <c r="D99" s="18"/>
      <c r="E99" s="12"/>
      <c r="F99" s="18"/>
      <c r="G99" s="160"/>
      <c r="H99" s="161"/>
      <c r="I99" s="19"/>
      <c r="J99" s="20"/>
      <c r="K99" s="20"/>
      <c r="L99" s="20"/>
      <c r="M99" s="21"/>
      <c r="N99" s="22"/>
      <c r="O99" s="38"/>
      <c r="P99" s="33"/>
      <c r="Q99" s="33"/>
      <c r="R99" s="42" t="str">
        <f t="shared" si="22"/>
        <v/>
      </c>
      <c r="S99" s="43" t="str">
        <f t="shared" si="23"/>
        <v/>
      </c>
      <c r="T99" s="44" t="str">
        <f>IF($S99="","",VLOOKUP($S99,'(種目・作業用)'!$A$2:$D$47,2,FALSE))</f>
        <v/>
      </c>
      <c r="U99" s="44" t="str">
        <f>IF($S99="","",VLOOKUP($S99,'(種目・作業用)'!$A$2:$D$47,3,FALSE))</f>
        <v/>
      </c>
      <c r="V99" s="44" t="str">
        <f>IF($S99="","",VLOOKUP($S99,'(種目・作業用)'!$A$2:$D$47,4,FALSE))</f>
        <v/>
      </c>
      <c r="W99" s="45" t="str">
        <f t="shared" si="24"/>
        <v/>
      </c>
      <c r="X99" s="42" t="str">
        <f t="shared" si="25"/>
        <v xml:space="preserve"> </v>
      </c>
      <c r="Y99" s="42" t="str">
        <f t="shared" si="26"/>
        <v/>
      </c>
      <c r="Z99" s="42" t="str">
        <f t="shared" si="21"/>
        <v/>
      </c>
      <c r="AA99" s="42" t="str">
        <f t="shared" si="27"/>
        <v/>
      </c>
      <c r="AB99" s="46" t="str">
        <f t="shared" si="32"/>
        <v/>
      </c>
      <c r="AC99" s="42" t="str">
        <f t="shared" si="28"/>
        <v/>
      </c>
      <c r="AD99" s="42" t="str">
        <f t="shared" si="29"/>
        <v/>
      </c>
      <c r="AE99" s="42"/>
      <c r="AF99" s="42" t="str">
        <f t="shared" si="30"/>
        <v/>
      </c>
      <c r="AG99" s="47" t="s">
        <v>307</v>
      </c>
      <c r="AH99" s="37"/>
      <c r="AI99" s="41" t="str">
        <f t="shared" si="31"/>
        <v>　</v>
      </c>
      <c r="AJ99" s="38"/>
      <c r="AK99" s="38"/>
      <c r="AL99" s="38"/>
      <c r="AM99" s="38"/>
      <c r="AN99" s="38"/>
    </row>
    <row r="100" spans="1:40" ht="21" customHeight="1" x14ac:dyDescent="0.4">
      <c r="A100" s="17">
        <v>64</v>
      </c>
      <c r="B100" s="18"/>
      <c r="C100" s="18"/>
      <c r="D100" s="18"/>
      <c r="E100" s="12"/>
      <c r="F100" s="18"/>
      <c r="G100" s="160"/>
      <c r="H100" s="161"/>
      <c r="I100" s="19"/>
      <c r="J100" s="20"/>
      <c r="K100" s="20"/>
      <c r="L100" s="20"/>
      <c r="M100" s="21"/>
      <c r="N100" s="22"/>
      <c r="O100" s="38"/>
      <c r="P100" s="33"/>
      <c r="Q100" s="33"/>
      <c r="R100" s="42" t="str">
        <f t="shared" si="22"/>
        <v/>
      </c>
      <c r="S100" s="43" t="str">
        <f t="shared" si="23"/>
        <v/>
      </c>
      <c r="T100" s="44" t="str">
        <f>IF($S100="","",VLOOKUP($S100,'(種目・作業用)'!$A$2:$D$47,2,FALSE))</f>
        <v/>
      </c>
      <c r="U100" s="44" t="str">
        <f>IF($S100="","",VLOOKUP($S100,'(種目・作業用)'!$A$2:$D$47,3,FALSE))</f>
        <v/>
      </c>
      <c r="V100" s="44" t="str">
        <f>IF($S100="","",VLOOKUP($S100,'(種目・作業用)'!$A$2:$D$47,4,FALSE))</f>
        <v/>
      </c>
      <c r="W100" s="45" t="str">
        <f t="shared" si="24"/>
        <v/>
      </c>
      <c r="X100" s="42" t="str">
        <f t="shared" si="25"/>
        <v xml:space="preserve"> </v>
      </c>
      <c r="Y100" s="42" t="str">
        <f t="shared" si="26"/>
        <v/>
      </c>
      <c r="Z100" s="42" t="str">
        <f t="shared" si="21"/>
        <v/>
      </c>
      <c r="AA100" s="42" t="str">
        <f t="shared" si="27"/>
        <v/>
      </c>
      <c r="AB100" s="46" t="str">
        <f t="shared" si="32"/>
        <v/>
      </c>
      <c r="AC100" s="42" t="str">
        <f t="shared" si="28"/>
        <v/>
      </c>
      <c r="AD100" s="42" t="str">
        <f t="shared" si="29"/>
        <v/>
      </c>
      <c r="AE100" s="42"/>
      <c r="AF100" s="42" t="str">
        <f t="shared" si="30"/>
        <v/>
      </c>
      <c r="AG100" s="47" t="s">
        <v>307</v>
      </c>
      <c r="AH100" s="37"/>
      <c r="AI100" s="41" t="str">
        <f t="shared" si="31"/>
        <v>　</v>
      </c>
      <c r="AJ100" s="38"/>
      <c r="AK100" s="38"/>
      <c r="AL100" s="38"/>
      <c r="AM100" s="38"/>
      <c r="AN100" s="38"/>
    </row>
    <row r="101" spans="1:40" ht="21" customHeight="1" x14ac:dyDescent="0.4">
      <c r="A101" s="17">
        <v>65</v>
      </c>
      <c r="B101" s="18"/>
      <c r="C101" s="18"/>
      <c r="D101" s="18"/>
      <c r="E101" s="12"/>
      <c r="F101" s="18"/>
      <c r="G101" s="160"/>
      <c r="H101" s="161"/>
      <c r="I101" s="19"/>
      <c r="J101" s="20"/>
      <c r="K101" s="20"/>
      <c r="L101" s="20"/>
      <c r="M101" s="21"/>
      <c r="N101" s="22"/>
      <c r="O101" s="38"/>
      <c r="P101" s="33"/>
      <c r="Q101" s="33"/>
      <c r="R101" s="42" t="str">
        <f t="shared" si="22"/>
        <v/>
      </c>
      <c r="S101" s="43" t="str">
        <f t="shared" si="23"/>
        <v/>
      </c>
      <c r="T101" s="44" t="str">
        <f>IF($S101="","",VLOOKUP($S101,'(種目・作業用)'!$A$2:$D$47,2,FALSE))</f>
        <v/>
      </c>
      <c r="U101" s="44" t="str">
        <f>IF($S101="","",VLOOKUP($S101,'(種目・作業用)'!$A$2:$D$47,3,FALSE))</f>
        <v/>
      </c>
      <c r="V101" s="44" t="str">
        <f>IF($S101="","",VLOOKUP($S101,'(種目・作業用)'!$A$2:$D$47,4,FALSE))</f>
        <v/>
      </c>
      <c r="W101" s="45" t="str">
        <f t="shared" si="24"/>
        <v/>
      </c>
      <c r="X101" s="42" t="str">
        <f t="shared" si="25"/>
        <v xml:space="preserve"> </v>
      </c>
      <c r="Y101" s="42" t="str">
        <f t="shared" si="26"/>
        <v/>
      </c>
      <c r="Z101" s="42" t="str">
        <f t="shared" si="21"/>
        <v/>
      </c>
      <c r="AA101" s="42" t="str">
        <f t="shared" si="27"/>
        <v/>
      </c>
      <c r="AB101" s="46" t="str">
        <f t="shared" si="32"/>
        <v/>
      </c>
      <c r="AC101" s="42" t="str">
        <f t="shared" si="28"/>
        <v/>
      </c>
      <c r="AD101" s="42" t="str">
        <f t="shared" si="29"/>
        <v/>
      </c>
      <c r="AE101" s="42"/>
      <c r="AF101" s="42" t="str">
        <f t="shared" si="30"/>
        <v/>
      </c>
      <c r="AG101" s="47" t="s">
        <v>307</v>
      </c>
      <c r="AH101" s="37"/>
      <c r="AI101" s="41" t="str">
        <f t="shared" si="31"/>
        <v>　</v>
      </c>
      <c r="AJ101" s="38"/>
      <c r="AK101" s="38"/>
      <c r="AL101" s="38"/>
      <c r="AM101" s="38"/>
      <c r="AN101" s="38"/>
    </row>
    <row r="102" spans="1:40" ht="21" customHeight="1" x14ac:dyDescent="0.4">
      <c r="A102" s="17">
        <v>66</v>
      </c>
      <c r="B102" s="18"/>
      <c r="C102" s="18"/>
      <c r="D102" s="18"/>
      <c r="E102" s="12"/>
      <c r="F102" s="18"/>
      <c r="G102" s="160"/>
      <c r="H102" s="161"/>
      <c r="I102" s="19"/>
      <c r="J102" s="20"/>
      <c r="K102" s="20"/>
      <c r="L102" s="20"/>
      <c r="M102" s="21"/>
      <c r="N102" s="22"/>
      <c r="O102" s="38"/>
      <c r="P102" s="33"/>
      <c r="Q102" s="33"/>
      <c r="R102" s="42" t="str">
        <f t="shared" si="22"/>
        <v/>
      </c>
      <c r="S102" s="43" t="str">
        <f t="shared" si="23"/>
        <v/>
      </c>
      <c r="T102" s="44" t="str">
        <f>IF($S102="","",VLOOKUP($S102,'(種目・作業用)'!$A$2:$D$47,2,FALSE))</f>
        <v/>
      </c>
      <c r="U102" s="44" t="str">
        <f>IF($S102="","",VLOOKUP($S102,'(種目・作業用)'!$A$2:$D$47,3,FALSE))</f>
        <v/>
      </c>
      <c r="V102" s="44" t="str">
        <f>IF($S102="","",VLOOKUP($S102,'(種目・作業用)'!$A$2:$D$47,4,FALSE))</f>
        <v/>
      </c>
      <c r="W102" s="45" t="str">
        <f t="shared" si="24"/>
        <v/>
      </c>
      <c r="X102" s="42" t="str">
        <f t="shared" si="25"/>
        <v xml:space="preserve"> </v>
      </c>
      <c r="Y102" s="42" t="str">
        <f t="shared" si="26"/>
        <v/>
      </c>
      <c r="Z102" s="42" t="str">
        <f t="shared" si="21"/>
        <v/>
      </c>
      <c r="AA102" s="42" t="str">
        <f t="shared" si="27"/>
        <v/>
      </c>
      <c r="AB102" s="46" t="str">
        <f t="shared" si="32"/>
        <v/>
      </c>
      <c r="AC102" s="42" t="str">
        <f t="shared" si="28"/>
        <v/>
      </c>
      <c r="AD102" s="42" t="str">
        <f t="shared" si="29"/>
        <v/>
      </c>
      <c r="AE102" s="42"/>
      <c r="AF102" s="42" t="str">
        <f t="shared" si="30"/>
        <v/>
      </c>
      <c r="AG102" s="47" t="s">
        <v>307</v>
      </c>
      <c r="AH102" s="37"/>
      <c r="AI102" s="41" t="str">
        <f t="shared" si="31"/>
        <v>　</v>
      </c>
      <c r="AJ102" s="38"/>
      <c r="AK102" s="38"/>
      <c r="AL102" s="38"/>
      <c r="AM102" s="38"/>
      <c r="AN102" s="38"/>
    </row>
    <row r="103" spans="1:40" ht="21" customHeight="1" x14ac:dyDescent="0.4">
      <c r="A103" s="17">
        <v>67</v>
      </c>
      <c r="B103" s="18"/>
      <c r="C103" s="18"/>
      <c r="D103" s="18"/>
      <c r="E103" s="12"/>
      <c r="F103" s="18"/>
      <c r="G103" s="160"/>
      <c r="H103" s="161"/>
      <c r="I103" s="19"/>
      <c r="J103" s="20"/>
      <c r="K103" s="20"/>
      <c r="L103" s="20"/>
      <c r="M103" s="21"/>
      <c r="N103" s="22"/>
      <c r="O103" s="38"/>
      <c r="P103" s="33"/>
      <c r="Q103" s="33"/>
      <c r="R103" s="42" t="str">
        <f t="shared" si="22"/>
        <v/>
      </c>
      <c r="S103" s="43" t="str">
        <f t="shared" si="23"/>
        <v/>
      </c>
      <c r="T103" s="44" t="str">
        <f>IF($S103="","",VLOOKUP($S103,'(種目・作業用)'!$A$2:$D$47,2,FALSE))</f>
        <v/>
      </c>
      <c r="U103" s="44" t="str">
        <f>IF($S103="","",VLOOKUP($S103,'(種目・作業用)'!$A$2:$D$47,3,FALSE))</f>
        <v/>
      </c>
      <c r="V103" s="44" t="str">
        <f>IF($S103="","",VLOOKUP($S103,'(種目・作業用)'!$A$2:$D$47,4,FALSE))</f>
        <v/>
      </c>
      <c r="W103" s="45" t="str">
        <f t="shared" si="24"/>
        <v/>
      </c>
      <c r="X103" s="42" t="str">
        <f t="shared" si="25"/>
        <v xml:space="preserve"> </v>
      </c>
      <c r="Y103" s="42" t="str">
        <f t="shared" si="26"/>
        <v/>
      </c>
      <c r="Z103" s="42" t="str">
        <f t="shared" si="21"/>
        <v/>
      </c>
      <c r="AA103" s="42" t="str">
        <f t="shared" si="27"/>
        <v/>
      </c>
      <c r="AB103" s="46" t="str">
        <f t="shared" si="32"/>
        <v/>
      </c>
      <c r="AC103" s="42" t="str">
        <f t="shared" si="28"/>
        <v/>
      </c>
      <c r="AD103" s="42" t="str">
        <f t="shared" si="29"/>
        <v/>
      </c>
      <c r="AE103" s="42"/>
      <c r="AF103" s="42" t="str">
        <f t="shared" si="30"/>
        <v/>
      </c>
      <c r="AG103" s="47" t="s">
        <v>307</v>
      </c>
      <c r="AH103" s="37"/>
      <c r="AI103" s="41" t="str">
        <f t="shared" si="31"/>
        <v>　</v>
      </c>
      <c r="AJ103" s="38"/>
      <c r="AK103" s="38"/>
      <c r="AL103" s="38"/>
      <c r="AM103" s="38"/>
      <c r="AN103" s="38"/>
    </row>
    <row r="104" spans="1:40" ht="21" customHeight="1" x14ac:dyDescent="0.4">
      <c r="A104" s="17">
        <v>68</v>
      </c>
      <c r="B104" s="18"/>
      <c r="C104" s="18"/>
      <c r="D104" s="18"/>
      <c r="E104" s="12"/>
      <c r="F104" s="18"/>
      <c r="G104" s="160"/>
      <c r="H104" s="161"/>
      <c r="I104" s="19"/>
      <c r="J104" s="20"/>
      <c r="K104" s="20"/>
      <c r="L104" s="20"/>
      <c r="M104" s="21"/>
      <c r="N104" s="22"/>
      <c r="O104" s="38"/>
      <c r="P104" s="33"/>
      <c r="Q104" s="33"/>
      <c r="R104" s="42" t="str">
        <f t="shared" si="22"/>
        <v/>
      </c>
      <c r="S104" s="43" t="str">
        <f t="shared" si="23"/>
        <v/>
      </c>
      <c r="T104" s="44" t="str">
        <f>IF($S104="","",VLOOKUP($S104,'(種目・作業用)'!$A$2:$D$47,2,FALSE))</f>
        <v/>
      </c>
      <c r="U104" s="44" t="str">
        <f>IF($S104="","",VLOOKUP($S104,'(種目・作業用)'!$A$2:$D$47,3,FALSE))</f>
        <v/>
      </c>
      <c r="V104" s="44" t="str">
        <f>IF($S104="","",VLOOKUP($S104,'(種目・作業用)'!$A$2:$D$47,4,FALSE))</f>
        <v/>
      </c>
      <c r="W104" s="45" t="str">
        <f t="shared" si="24"/>
        <v/>
      </c>
      <c r="X104" s="42" t="str">
        <f t="shared" si="25"/>
        <v xml:space="preserve"> </v>
      </c>
      <c r="Y104" s="42" t="str">
        <f t="shared" si="26"/>
        <v/>
      </c>
      <c r="Z104" s="42" t="str">
        <f t="shared" si="21"/>
        <v/>
      </c>
      <c r="AA104" s="42" t="str">
        <f t="shared" si="27"/>
        <v/>
      </c>
      <c r="AB104" s="46" t="str">
        <f t="shared" si="32"/>
        <v/>
      </c>
      <c r="AC104" s="42" t="str">
        <f t="shared" si="28"/>
        <v/>
      </c>
      <c r="AD104" s="42" t="str">
        <f t="shared" si="29"/>
        <v/>
      </c>
      <c r="AE104" s="42"/>
      <c r="AF104" s="42" t="str">
        <f t="shared" si="30"/>
        <v/>
      </c>
      <c r="AG104" s="47" t="s">
        <v>307</v>
      </c>
      <c r="AH104" s="37"/>
      <c r="AI104" s="41" t="str">
        <f t="shared" si="31"/>
        <v>　</v>
      </c>
      <c r="AJ104" s="38"/>
      <c r="AK104" s="38"/>
      <c r="AL104" s="38"/>
      <c r="AM104" s="38"/>
      <c r="AN104" s="38"/>
    </row>
    <row r="105" spans="1:40" ht="21" customHeight="1" x14ac:dyDescent="0.4">
      <c r="A105" s="17">
        <v>69</v>
      </c>
      <c r="B105" s="18"/>
      <c r="C105" s="18"/>
      <c r="D105" s="18"/>
      <c r="E105" s="12"/>
      <c r="F105" s="18"/>
      <c r="G105" s="160"/>
      <c r="H105" s="161"/>
      <c r="I105" s="19"/>
      <c r="J105" s="20"/>
      <c r="K105" s="20"/>
      <c r="L105" s="20"/>
      <c r="M105" s="21"/>
      <c r="N105" s="22"/>
      <c r="O105" s="38"/>
      <c r="P105" s="33"/>
      <c r="Q105" s="33"/>
      <c r="R105" s="42" t="str">
        <f t="shared" si="22"/>
        <v/>
      </c>
      <c r="S105" s="43" t="str">
        <f t="shared" si="23"/>
        <v/>
      </c>
      <c r="T105" s="44" t="str">
        <f>IF($S105="","",VLOOKUP($S105,'(種目・作業用)'!$A$2:$D$47,2,FALSE))</f>
        <v/>
      </c>
      <c r="U105" s="44" t="str">
        <f>IF($S105="","",VLOOKUP($S105,'(種目・作業用)'!$A$2:$D$47,3,FALSE))</f>
        <v/>
      </c>
      <c r="V105" s="44" t="str">
        <f>IF($S105="","",VLOOKUP($S105,'(種目・作業用)'!$A$2:$D$47,4,FALSE))</f>
        <v/>
      </c>
      <c r="W105" s="45" t="str">
        <f t="shared" si="24"/>
        <v/>
      </c>
      <c r="X105" s="42" t="str">
        <f t="shared" si="25"/>
        <v xml:space="preserve"> </v>
      </c>
      <c r="Y105" s="42" t="str">
        <f t="shared" si="26"/>
        <v/>
      </c>
      <c r="Z105" s="42" t="str">
        <f t="shared" si="21"/>
        <v/>
      </c>
      <c r="AA105" s="42" t="str">
        <f t="shared" si="27"/>
        <v/>
      </c>
      <c r="AB105" s="46" t="str">
        <f t="shared" si="32"/>
        <v/>
      </c>
      <c r="AC105" s="42" t="str">
        <f t="shared" si="28"/>
        <v/>
      </c>
      <c r="AD105" s="42" t="str">
        <f t="shared" si="29"/>
        <v/>
      </c>
      <c r="AE105" s="42"/>
      <c r="AF105" s="42" t="str">
        <f t="shared" si="30"/>
        <v/>
      </c>
      <c r="AG105" s="47" t="s">
        <v>307</v>
      </c>
      <c r="AH105" s="37"/>
      <c r="AI105" s="41" t="str">
        <f t="shared" si="31"/>
        <v>　</v>
      </c>
      <c r="AJ105" s="38"/>
      <c r="AK105" s="38"/>
      <c r="AL105" s="38"/>
      <c r="AM105" s="38"/>
      <c r="AN105" s="38"/>
    </row>
    <row r="106" spans="1:40" ht="21" customHeight="1" x14ac:dyDescent="0.4">
      <c r="A106" s="17">
        <v>70</v>
      </c>
      <c r="B106" s="18"/>
      <c r="C106" s="18"/>
      <c r="D106" s="18"/>
      <c r="E106" s="12"/>
      <c r="F106" s="18"/>
      <c r="G106" s="160"/>
      <c r="H106" s="161"/>
      <c r="I106" s="19"/>
      <c r="J106" s="20"/>
      <c r="K106" s="20"/>
      <c r="L106" s="20"/>
      <c r="M106" s="21"/>
      <c r="N106" s="22"/>
      <c r="O106" s="38"/>
      <c r="P106" s="33"/>
      <c r="Q106" s="33"/>
      <c r="R106" s="42" t="str">
        <f t="shared" si="22"/>
        <v/>
      </c>
      <c r="S106" s="43" t="str">
        <f t="shared" si="23"/>
        <v/>
      </c>
      <c r="T106" s="44" t="str">
        <f>IF($S106="","",VLOOKUP($S106,'(種目・作業用)'!$A$2:$D$47,2,FALSE))</f>
        <v/>
      </c>
      <c r="U106" s="44" t="str">
        <f>IF($S106="","",VLOOKUP($S106,'(種目・作業用)'!$A$2:$D$47,3,FALSE))</f>
        <v/>
      </c>
      <c r="V106" s="44" t="str">
        <f>IF($S106="","",VLOOKUP($S106,'(種目・作業用)'!$A$2:$D$47,4,FALSE))</f>
        <v/>
      </c>
      <c r="W106" s="45" t="str">
        <f t="shared" si="24"/>
        <v/>
      </c>
      <c r="X106" s="42" t="str">
        <f t="shared" si="25"/>
        <v xml:space="preserve"> </v>
      </c>
      <c r="Y106" s="42" t="str">
        <f t="shared" si="26"/>
        <v/>
      </c>
      <c r="Z106" s="42" t="str">
        <f t="shared" si="21"/>
        <v/>
      </c>
      <c r="AA106" s="42" t="str">
        <f t="shared" si="27"/>
        <v/>
      </c>
      <c r="AB106" s="46" t="str">
        <f t="shared" si="32"/>
        <v/>
      </c>
      <c r="AC106" s="42" t="str">
        <f t="shared" si="28"/>
        <v/>
      </c>
      <c r="AD106" s="42" t="str">
        <f t="shared" si="29"/>
        <v/>
      </c>
      <c r="AE106" s="42"/>
      <c r="AF106" s="42" t="str">
        <f t="shared" si="30"/>
        <v/>
      </c>
      <c r="AG106" s="47" t="s">
        <v>307</v>
      </c>
      <c r="AH106" s="37"/>
      <c r="AI106" s="41" t="str">
        <f t="shared" si="31"/>
        <v>　</v>
      </c>
      <c r="AJ106" s="38"/>
      <c r="AK106" s="38"/>
      <c r="AL106" s="38"/>
      <c r="AM106" s="38"/>
      <c r="AN106" s="38"/>
    </row>
    <row r="107" spans="1:40" ht="21" customHeight="1" x14ac:dyDescent="0.4">
      <c r="A107" s="17">
        <v>71</v>
      </c>
      <c r="B107" s="18"/>
      <c r="C107" s="18"/>
      <c r="D107" s="18"/>
      <c r="E107" s="12"/>
      <c r="F107" s="18"/>
      <c r="G107" s="160"/>
      <c r="H107" s="161"/>
      <c r="I107" s="19"/>
      <c r="J107" s="20"/>
      <c r="K107" s="20"/>
      <c r="L107" s="20"/>
      <c r="M107" s="21"/>
      <c r="N107" s="22"/>
      <c r="O107" s="38"/>
      <c r="P107" s="33"/>
      <c r="Q107" s="33"/>
      <c r="R107" s="42" t="str">
        <f t="shared" si="22"/>
        <v/>
      </c>
      <c r="S107" s="43" t="str">
        <f t="shared" si="23"/>
        <v/>
      </c>
      <c r="T107" s="44" t="str">
        <f>IF($S107="","",VLOOKUP($S107,'(種目・作業用)'!$A$2:$D$47,2,FALSE))</f>
        <v/>
      </c>
      <c r="U107" s="44" t="str">
        <f>IF($S107="","",VLOOKUP($S107,'(種目・作業用)'!$A$2:$D$47,3,FALSE))</f>
        <v/>
      </c>
      <c r="V107" s="44" t="str">
        <f>IF($S107="","",VLOOKUP($S107,'(種目・作業用)'!$A$2:$D$47,4,FALSE))</f>
        <v/>
      </c>
      <c r="W107" s="45" t="str">
        <f t="shared" si="24"/>
        <v/>
      </c>
      <c r="X107" s="42" t="str">
        <f t="shared" si="25"/>
        <v xml:space="preserve"> </v>
      </c>
      <c r="Y107" s="42" t="str">
        <f t="shared" si="26"/>
        <v/>
      </c>
      <c r="Z107" s="42" t="str">
        <f t="shared" si="21"/>
        <v/>
      </c>
      <c r="AA107" s="42" t="str">
        <f t="shared" si="27"/>
        <v/>
      </c>
      <c r="AB107" s="46" t="str">
        <f t="shared" si="32"/>
        <v/>
      </c>
      <c r="AC107" s="42" t="str">
        <f t="shared" si="28"/>
        <v/>
      </c>
      <c r="AD107" s="42" t="str">
        <f t="shared" si="29"/>
        <v/>
      </c>
      <c r="AE107" s="42"/>
      <c r="AF107" s="42" t="str">
        <f t="shared" si="30"/>
        <v/>
      </c>
      <c r="AG107" s="47" t="s">
        <v>307</v>
      </c>
      <c r="AH107" s="37"/>
      <c r="AI107" s="41" t="str">
        <f t="shared" si="31"/>
        <v>　</v>
      </c>
      <c r="AJ107" s="38"/>
      <c r="AK107" s="38"/>
      <c r="AL107" s="38"/>
      <c r="AM107" s="38"/>
      <c r="AN107" s="38"/>
    </row>
    <row r="108" spans="1:40" ht="21" customHeight="1" x14ac:dyDescent="0.4">
      <c r="A108" s="17">
        <v>72</v>
      </c>
      <c r="B108" s="18"/>
      <c r="C108" s="18"/>
      <c r="D108" s="18"/>
      <c r="E108" s="12"/>
      <c r="F108" s="18"/>
      <c r="G108" s="160"/>
      <c r="H108" s="161"/>
      <c r="I108" s="19"/>
      <c r="J108" s="20"/>
      <c r="K108" s="20"/>
      <c r="L108" s="20"/>
      <c r="M108" s="21"/>
      <c r="N108" s="22"/>
      <c r="O108" s="38"/>
      <c r="P108" s="33"/>
      <c r="Q108" s="33"/>
      <c r="R108" s="42" t="str">
        <f t="shared" si="22"/>
        <v/>
      </c>
      <c r="S108" s="43" t="str">
        <f t="shared" si="23"/>
        <v/>
      </c>
      <c r="T108" s="44" t="str">
        <f>IF($S108="","",VLOOKUP($S108,'(種目・作業用)'!$A$2:$D$47,2,FALSE))</f>
        <v/>
      </c>
      <c r="U108" s="44" t="str">
        <f>IF($S108="","",VLOOKUP($S108,'(種目・作業用)'!$A$2:$D$47,3,FALSE))</f>
        <v/>
      </c>
      <c r="V108" s="44" t="str">
        <f>IF($S108="","",VLOOKUP($S108,'(種目・作業用)'!$A$2:$D$47,4,FALSE))</f>
        <v/>
      </c>
      <c r="W108" s="45" t="str">
        <f t="shared" si="24"/>
        <v/>
      </c>
      <c r="X108" s="42" t="str">
        <f t="shared" si="25"/>
        <v xml:space="preserve"> </v>
      </c>
      <c r="Y108" s="42" t="str">
        <f t="shared" si="26"/>
        <v/>
      </c>
      <c r="Z108" s="42" t="str">
        <f t="shared" si="21"/>
        <v/>
      </c>
      <c r="AA108" s="42" t="str">
        <f t="shared" si="27"/>
        <v/>
      </c>
      <c r="AB108" s="46" t="str">
        <f t="shared" si="32"/>
        <v/>
      </c>
      <c r="AC108" s="42" t="str">
        <f t="shared" si="28"/>
        <v/>
      </c>
      <c r="AD108" s="42" t="str">
        <f t="shared" si="29"/>
        <v/>
      </c>
      <c r="AE108" s="42"/>
      <c r="AF108" s="42" t="str">
        <f t="shared" si="30"/>
        <v/>
      </c>
      <c r="AG108" s="47" t="s">
        <v>307</v>
      </c>
      <c r="AH108" s="37"/>
      <c r="AI108" s="41" t="str">
        <f t="shared" si="31"/>
        <v>　</v>
      </c>
      <c r="AJ108" s="38"/>
      <c r="AK108" s="38"/>
      <c r="AL108" s="38"/>
      <c r="AM108" s="38"/>
      <c r="AN108" s="38"/>
    </row>
    <row r="109" spans="1:40" ht="21" customHeight="1" x14ac:dyDescent="0.4">
      <c r="A109" s="17">
        <v>73</v>
      </c>
      <c r="B109" s="18"/>
      <c r="C109" s="18"/>
      <c r="D109" s="18"/>
      <c r="E109" s="12"/>
      <c r="F109" s="18"/>
      <c r="G109" s="160"/>
      <c r="H109" s="161"/>
      <c r="I109" s="19"/>
      <c r="J109" s="20"/>
      <c r="K109" s="20"/>
      <c r="L109" s="20"/>
      <c r="M109" s="21"/>
      <c r="N109" s="22"/>
      <c r="O109" s="38"/>
      <c r="P109" s="33"/>
      <c r="Q109" s="33"/>
      <c r="R109" s="42" t="str">
        <f t="shared" si="22"/>
        <v/>
      </c>
      <c r="S109" s="43" t="str">
        <f t="shared" si="23"/>
        <v/>
      </c>
      <c r="T109" s="44" t="str">
        <f>IF($S109="","",VLOOKUP($S109,'(種目・作業用)'!$A$2:$D$47,2,FALSE))</f>
        <v/>
      </c>
      <c r="U109" s="44" t="str">
        <f>IF($S109="","",VLOOKUP($S109,'(種目・作業用)'!$A$2:$D$47,3,FALSE))</f>
        <v/>
      </c>
      <c r="V109" s="44" t="str">
        <f>IF($S109="","",VLOOKUP($S109,'(種目・作業用)'!$A$2:$D$47,4,FALSE))</f>
        <v/>
      </c>
      <c r="W109" s="45" t="str">
        <f t="shared" si="24"/>
        <v/>
      </c>
      <c r="X109" s="42" t="str">
        <f t="shared" si="25"/>
        <v xml:space="preserve"> </v>
      </c>
      <c r="Y109" s="42" t="str">
        <f t="shared" si="26"/>
        <v/>
      </c>
      <c r="Z109" s="42" t="str">
        <f t="shared" si="21"/>
        <v/>
      </c>
      <c r="AA109" s="42" t="str">
        <f t="shared" si="27"/>
        <v/>
      </c>
      <c r="AB109" s="46" t="str">
        <f t="shared" si="32"/>
        <v/>
      </c>
      <c r="AC109" s="42" t="str">
        <f t="shared" si="28"/>
        <v/>
      </c>
      <c r="AD109" s="42" t="str">
        <f t="shared" si="29"/>
        <v/>
      </c>
      <c r="AE109" s="42"/>
      <c r="AF109" s="42" t="str">
        <f t="shared" si="30"/>
        <v/>
      </c>
      <c r="AG109" s="47" t="s">
        <v>307</v>
      </c>
      <c r="AH109" s="37"/>
      <c r="AI109" s="41" t="str">
        <f t="shared" si="31"/>
        <v>　</v>
      </c>
      <c r="AJ109" s="38"/>
      <c r="AK109" s="38"/>
      <c r="AL109" s="38"/>
      <c r="AM109" s="38"/>
      <c r="AN109" s="38"/>
    </row>
    <row r="110" spans="1:40" ht="21" customHeight="1" x14ac:dyDescent="0.4">
      <c r="A110" s="17">
        <v>74</v>
      </c>
      <c r="B110" s="18"/>
      <c r="C110" s="18"/>
      <c r="D110" s="18"/>
      <c r="E110" s="12"/>
      <c r="F110" s="18"/>
      <c r="G110" s="160"/>
      <c r="H110" s="161"/>
      <c r="I110" s="19"/>
      <c r="J110" s="20"/>
      <c r="K110" s="20"/>
      <c r="L110" s="20"/>
      <c r="M110" s="21"/>
      <c r="N110" s="22"/>
      <c r="O110" s="38"/>
      <c r="P110" s="33"/>
      <c r="Q110" s="33"/>
      <c r="R110" s="42" t="str">
        <f t="shared" si="22"/>
        <v/>
      </c>
      <c r="S110" s="43" t="str">
        <f t="shared" si="23"/>
        <v/>
      </c>
      <c r="T110" s="44" t="str">
        <f>IF($S110="","",VLOOKUP($S110,'(種目・作業用)'!$A$2:$D$47,2,FALSE))</f>
        <v/>
      </c>
      <c r="U110" s="44" t="str">
        <f>IF($S110="","",VLOOKUP($S110,'(種目・作業用)'!$A$2:$D$47,3,FALSE))</f>
        <v/>
      </c>
      <c r="V110" s="44" t="str">
        <f>IF($S110="","",VLOOKUP($S110,'(種目・作業用)'!$A$2:$D$47,4,FALSE))</f>
        <v/>
      </c>
      <c r="W110" s="45" t="str">
        <f t="shared" si="24"/>
        <v/>
      </c>
      <c r="X110" s="42" t="str">
        <f t="shared" si="25"/>
        <v xml:space="preserve"> </v>
      </c>
      <c r="Y110" s="42" t="str">
        <f t="shared" si="26"/>
        <v/>
      </c>
      <c r="Z110" s="42" t="str">
        <f t="shared" si="21"/>
        <v/>
      </c>
      <c r="AA110" s="42" t="str">
        <f t="shared" si="27"/>
        <v/>
      </c>
      <c r="AB110" s="46" t="str">
        <f t="shared" si="32"/>
        <v/>
      </c>
      <c r="AC110" s="42" t="str">
        <f t="shared" si="28"/>
        <v/>
      </c>
      <c r="AD110" s="42" t="str">
        <f t="shared" si="29"/>
        <v/>
      </c>
      <c r="AE110" s="42"/>
      <c r="AF110" s="42" t="str">
        <f t="shared" si="30"/>
        <v/>
      </c>
      <c r="AG110" s="47" t="s">
        <v>307</v>
      </c>
      <c r="AH110" s="37"/>
      <c r="AI110" s="41" t="str">
        <f t="shared" si="31"/>
        <v>　</v>
      </c>
      <c r="AJ110" s="38"/>
      <c r="AK110" s="38"/>
      <c r="AL110" s="38"/>
      <c r="AM110" s="38"/>
      <c r="AN110" s="38"/>
    </row>
    <row r="111" spans="1:40" ht="21" customHeight="1" x14ac:dyDescent="0.4">
      <c r="A111" s="24">
        <v>75</v>
      </c>
      <c r="B111" s="18"/>
      <c r="C111" s="18"/>
      <c r="D111" s="18"/>
      <c r="E111" s="12"/>
      <c r="F111" s="18"/>
      <c r="G111" s="160"/>
      <c r="H111" s="161"/>
      <c r="I111" s="19"/>
      <c r="J111" s="20"/>
      <c r="K111" s="20"/>
      <c r="L111" s="20"/>
      <c r="M111" s="21"/>
      <c r="N111" s="22"/>
      <c r="O111" s="38"/>
      <c r="P111" s="33"/>
      <c r="Q111" s="33"/>
      <c r="R111" s="42" t="str">
        <f t="shared" si="22"/>
        <v/>
      </c>
      <c r="S111" s="43" t="str">
        <f t="shared" si="23"/>
        <v/>
      </c>
      <c r="T111" s="44" t="str">
        <f>IF($S111="","",VLOOKUP($S111,'(種目・作業用)'!$A$2:$D$47,2,FALSE))</f>
        <v/>
      </c>
      <c r="U111" s="44" t="str">
        <f>IF($S111="","",VLOOKUP($S111,'(種目・作業用)'!$A$2:$D$47,3,FALSE))</f>
        <v/>
      </c>
      <c r="V111" s="44" t="str">
        <f>IF($S111="","",VLOOKUP($S111,'(種目・作業用)'!$A$2:$D$47,4,FALSE))</f>
        <v/>
      </c>
      <c r="W111" s="45" t="str">
        <f t="shared" si="24"/>
        <v/>
      </c>
      <c r="X111" s="42" t="str">
        <f t="shared" si="25"/>
        <v xml:space="preserve"> </v>
      </c>
      <c r="Y111" s="42" t="str">
        <f t="shared" si="26"/>
        <v/>
      </c>
      <c r="Z111" s="42" t="str">
        <f t="shared" si="21"/>
        <v/>
      </c>
      <c r="AA111" s="42" t="str">
        <f t="shared" si="27"/>
        <v/>
      </c>
      <c r="AB111" s="46" t="str">
        <f t="shared" si="32"/>
        <v/>
      </c>
      <c r="AC111" s="42" t="str">
        <f t="shared" si="28"/>
        <v/>
      </c>
      <c r="AD111" s="42" t="str">
        <f t="shared" si="29"/>
        <v/>
      </c>
      <c r="AE111" s="42"/>
      <c r="AF111" s="42" t="str">
        <f t="shared" si="30"/>
        <v/>
      </c>
      <c r="AG111" s="47" t="s">
        <v>307</v>
      </c>
      <c r="AH111" s="37"/>
      <c r="AI111" s="41" t="str">
        <f t="shared" si="31"/>
        <v>　</v>
      </c>
      <c r="AJ111" s="38"/>
      <c r="AK111" s="38"/>
      <c r="AL111" s="38"/>
      <c r="AM111" s="38"/>
      <c r="AN111" s="38"/>
    </row>
    <row r="112" spans="1:40" ht="21" customHeight="1" x14ac:dyDescent="0.4">
      <c r="A112" s="25"/>
      <c r="B112" s="26"/>
      <c r="C112" s="26"/>
      <c r="D112" s="26"/>
      <c r="E112" s="26"/>
      <c r="F112" s="26"/>
      <c r="G112" s="27" t="s">
        <v>281</v>
      </c>
      <c r="H112" s="168">
        <f>'基礎データ（必ず先に記入してください）'!$C$5</f>
        <v>0</v>
      </c>
      <c r="I112" s="168"/>
      <c r="J112" s="168"/>
      <c r="K112" s="168"/>
      <c r="L112" s="168"/>
      <c r="M112" s="168"/>
      <c r="N112" s="28" t="s">
        <v>282</v>
      </c>
      <c r="O112" s="38"/>
      <c r="P112" s="33"/>
      <c r="Q112" s="33"/>
      <c r="R112" s="34"/>
      <c r="S112" s="35"/>
      <c r="T112" s="34"/>
      <c r="U112" s="34"/>
      <c r="V112" s="34"/>
      <c r="W112" s="34"/>
      <c r="X112" s="34"/>
      <c r="Y112" s="34"/>
      <c r="Z112" s="42"/>
      <c r="AA112" s="34"/>
      <c r="AB112" s="48"/>
      <c r="AC112" s="34"/>
      <c r="AD112" s="42"/>
      <c r="AE112" s="34"/>
      <c r="AF112" s="34"/>
      <c r="AG112" s="37"/>
      <c r="AH112" s="37"/>
      <c r="AI112" s="41"/>
      <c r="AJ112" s="38"/>
      <c r="AK112" s="38"/>
      <c r="AL112" s="38"/>
      <c r="AM112" s="38"/>
      <c r="AN112" s="38"/>
    </row>
    <row r="113" spans="1:40" s="111" customFormat="1" ht="10.5" customHeight="1" x14ac:dyDescent="0.4">
      <c r="A113" s="49"/>
      <c r="B113" s="49"/>
      <c r="C113" s="49"/>
      <c r="D113" s="49"/>
      <c r="E113" s="49"/>
      <c r="F113" s="49"/>
      <c r="G113" s="50"/>
      <c r="H113" s="51"/>
      <c r="I113" s="51"/>
      <c r="J113" s="51"/>
      <c r="K113" s="51"/>
      <c r="L113" s="51"/>
      <c r="M113" s="51"/>
      <c r="N113" s="119"/>
      <c r="O113" s="118"/>
      <c r="P113" s="112"/>
      <c r="Q113" s="112"/>
      <c r="R113" s="113"/>
      <c r="S113" s="114"/>
      <c r="T113" s="113"/>
      <c r="U113" s="113"/>
      <c r="V113" s="113"/>
      <c r="W113" s="113"/>
      <c r="X113" s="113"/>
      <c r="Y113" s="113"/>
      <c r="Z113" s="115"/>
      <c r="AA113" s="113"/>
      <c r="AB113" s="116"/>
      <c r="AC113" s="113"/>
      <c r="AD113" s="115"/>
      <c r="AE113" s="113"/>
      <c r="AF113" s="113"/>
      <c r="AG113" s="79"/>
      <c r="AH113" s="79"/>
      <c r="AI113" s="117"/>
      <c r="AJ113" s="118"/>
      <c r="AK113" s="118"/>
      <c r="AL113" s="118"/>
      <c r="AM113" s="118"/>
      <c r="AN113" s="118"/>
    </row>
    <row r="114" spans="1:40" s="111" customFormat="1" x14ac:dyDescent="0.4">
      <c r="A114" s="167" t="s">
        <v>283</v>
      </c>
      <c r="B114" s="167"/>
      <c r="C114" s="167"/>
      <c r="D114" s="167"/>
      <c r="E114" s="167"/>
      <c r="F114" s="167"/>
      <c r="G114" s="167"/>
      <c r="H114" s="167"/>
      <c r="I114" s="167"/>
      <c r="J114" s="167"/>
      <c r="K114" s="167"/>
      <c r="L114" s="167"/>
      <c r="M114" s="167"/>
      <c r="N114" s="167"/>
      <c r="O114" s="118"/>
      <c r="P114" s="112"/>
      <c r="Q114" s="112"/>
      <c r="R114" s="113"/>
      <c r="S114" s="114"/>
      <c r="T114" s="113"/>
      <c r="U114" s="113"/>
      <c r="V114" s="113"/>
      <c r="W114" s="113"/>
      <c r="X114" s="113"/>
      <c r="Y114" s="113"/>
      <c r="Z114" s="115"/>
      <c r="AA114" s="113"/>
      <c r="AB114" s="116"/>
      <c r="AC114" s="113"/>
      <c r="AD114" s="115"/>
      <c r="AE114" s="113"/>
      <c r="AF114" s="113"/>
      <c r="AG114" s="79"/>
      <c r="AH114" s="79"/>
      <c r="AI114" s="117"/>
      <c r="AJ114" s="118"/>
      <c r="AK114" s="118"/>
      <c r="AL114" s="118"/>
      <c r="AM114" s="118"/>
      <c r="AN114" s="118"/>
    </row>
    <row r="115" spans="1:40" s="111" customFormat="1" ht="10.5" customHeight="1" x14ac:dyDescent="0.4">
      <c r="A115" s="29"/>
      <c r="B115" s="29"/>
      <c r="C115" s="29"/>
      <c r="D115" s="29"/>
      <c r="E115" s="29"/>
      <c r="F115" s="29"/>
      <c r="G115" s="29"/>
      <c r="H115" s="29"/>
      <c r="I115" s="29"/>
      <c r="J115" s="29"/>
      <c r="K115" s="29"/>
      <c r="L115" s="29"/>
      <c r="M115" s="29"/>
      <c r="N115" s="29"/>
      <c r="O115" s="118"/>
      <c r="P115" s="112"/>
      <c r="Q115" s="112"/>
      <c r="R115" s="113"/>
      <c r="S115" s="114"/>
      <c r="T115" s="113"/>
      <c r="U115" s="113"/>
      <c r="V115" s="113"/>
      <c r="W115" s="113"/>
      <c r="X115" s="113"/>
      <c r="Y115" s="113"/>
      <c r="Z115" s="115"/>
      <c r="AA115" s="113"/>
      <c r="AB115" s="116"/>
      <c r="AC115" s="113"/>
      <c r="AD115" s="115"/>
      <c r="AE115" s="113"/>
      <c r="AF115" s="113"/>
      <c r="AG115" s="79"/>
      <c r="AH115" s="79"/>
      <c r="AI115" s="117"/>
      <c r="AJ115" s="118"/>
      <c r="AK115" s="118"/>
      <c r="AL115" s="118"/>
      <c r="AM115" s="118"/>
      <c r="AN115" s="118"/>
    </row>
    <row r="116" spans="1:40" s="111" customFormat="1" x14ac:dyDescent="0.4">
      <c r="A116" s="29"/>
      <c r="B116" s="29"/>
      <c r="C116" s="29" t="s">
        <v>284</v>
      </c>
      <c r="D116" s="29"/>
      <c r="E116" s="29"/>
      <c r="F116" s="29"/>
      <c r="G116" s="29"/>
      <c r="H116" s="29"/>
      <c r="I116" s="29"/>
      <c r="J116" s="29"/>
      <c r="K116" s="29"/>
      <c r="L116" s="29"/>
      <c r="M116" s="29"/>
      <c r="N116" s="29"/>
      <c r="O116" s="118"/>
      <c r="P116" s="112"/>
      <c r="Q116" s="112"/>
      <c r="R116" s="113"/>
      <c r="S116" s="114"/>
      <c r="T116" s="113"/>
      <c r="U116" s="113"/>
      <c r="V116" s="113"/>
      <c r="W116" s="113"/>
      <c r="X116" s="113"/>
      <c r="Y116" s="113"/>
      <c r="Z116" s="115"/>
      <c r="AA116" s="113"/>
      <c r="AB116" s="116"/>
      <c r="AC116" s="113"/>
      <c r="AD116" s="115"/>
      <c r="AE116" s="113"/>
      <c r="AF116" s="113"/>
      <c r="AG116" s="79"/>
      <c r="AH116" s="79"/>
      <c r="AI116" s="117"/>
      <c r="AJ116" s="118"/>
      <c r="AK116" s="118"/>
      <c r="AL116" s="118"/>
      <c r="AM116" s="118"/>
      <c r="AN116" s="118"/>
    </row>
    <row r="117" spans="1:40" s="111" customFormat="1" ht="10.5" customHeight="1" x14ac:dyDescent="0.4">
      <c r="A117" s="29"/>
      <c r="B117" s="29"/>
      <c r="C117" s="29"/>
      <c r="D117" s="29"/>
      <c r="E117" s="29"/>
      <c r="F117" s="29"/>
      <c r="G117" s="29"/>
      <c r="H117" s="29"/>
      <c r="I117" s="29"/>
      <c r="J117" s="29"/>
      <c r="K117" s="29"/>
      <c r="L117" s="29"/>
      <c r="M117" s="29"/>
      <c r="N117" s="29"/>
      <c r="O117" s="118"/>
      <c r="P117" s="112"/>
      <c r="Q117" s="112"/>
      <c r="R117" s="113"/>
      <c r="S117" s="114"/>
      <c r="T117" s="113"/>
      <c r="U117" s="113"/>
      <c r="V117" s="113"/>
      <c r="W117" s="113"/>
      <c r="X117" s="113"/>
      <c r="Y117" s="113"/>
      <c r="Z117" s="115"/>
      <c r="AA117" s="113"/>
      <c r="AB117" s="116"/>
      <c r="AC117" s="113"/>
      <c r="AD117" s="115"/>
      <c r="AE117" s="113"/>
      <c r="AF117" s="113"/>
      <c r="AG117" s="79"/>
      <c r="AH117" s="79"/>
      <c r="AI117" s="117"/>
      <c r="AJ117" s="118"/>
      <c r="AK117" s="118"/>
      <c r="AL117" s="118"/>
      <c r="AM117" s="118"/>
      <c r="AN117" s="118"/>
    </row>
    <row r="118" spans="1:40" s="111" customFormat="1" x14ac:dyDescent="0.4">
      <c r="A118" s="29"/>
      <c r="B118" s="29"/>
      <c r="C118" s="170" t="str">
        <f>$C$38</f>
        <v>2020 年   月   日</v>
      </c>
      <c r="D118" s="170"/>
      <c r="E118" s="29"/>
      <c r="F118" s="29"/>
      <c r="G118" s="29"/>
      <c r="H118" s="29"/>
      <c r="I118" s="29"/>
      <c r="J118" s="29"/>
      <c r="K118" s="29"/>
      <c r="L118" s="29"/>
      <c r="M118" s="29"/>
      <c r="N118" s="29"/>
      <c r="O118" s="118"/>
      <c r="P118" s="112"/>
      <c r="Q118" s="112"/>
      <c r="R118" s="113"/>
      <c r="S118" s="114"/>
      <c r="T118" s="113"/>
      <c r="U118" s="113"/>
      <c r="V118" s="113"/>
      <c r="W118" s="113"/>
      <c r="X118" s="113"/>
      <c r="Y118" s="113"/>
      <c r="Z118" s="115"/>
      <c r="AA118" s="113"/>
      <c r="AB118" s="116"/>
      <c r="AC118" s="113"/>
      <c r="AD118" s="115"/>
      <c r="AE118" s="113"/>
      <c r="AF118" s="113"/>
      <c r="AG118" s="79"/>
      <c r="AH118" s="79"/>
      <c r="AI118" s="117"/>
      <c r="AJ118" s="118"/>
      <c r="AK118" s="118"/>
      <c r="AL118" s="118"/>
      <c r="AM118" s="118"/>
      <c r="AN118" s="118"/>
    </row>
    <row r="119" spans="1:40" s="111" customFormat="1" ht="29.25" customHeight="1" x14ac:dyDescent="0.4">
      <c r="A119" s="29"/>
      <c r="B119" s="29"/>
      <c r="C119" s="29"/>
      <c r="D119" s="29"/>
      <c r="E119" s="167">
        <f>'基礎データ（必ず先に記入してください）'!$C$2</f>
        <v>0</v>
      </c>
      <c r="F119" s="167"/>
      <c r="G119" s="167"/>
      <c r="H119" s="167"/>
      <c r="I119" s="167"/>
      <c r="J119" s="167"/>
      <c r="K119" s="167"/>
      <c r="L119" s="167"/>
      <c r="M119" s="29"/>
      <c r="N119" s="29"/>
      <c r="O119" s="118"/>
      <c r="P119" s="112"/>
      <c r="Q119" s="112"/>
      <c r="R119" s="113"/>
      <c r="S119" s="114"/>
      <c r="T119" s="113"/>
      <c r="U119" s="113"/>
      <c r="V119" s="113"/>
      <c r="W119" s="113"/>
      <c r="X119" s="113"/>
      <c r="Y119" s="113"/>
      <c r="Z119" s="115"/>
      <c r="AA119" s="113"/>
      <c r="AB119" s="116"/>
      <c r="AC119" s="113"/>
      <c r="AD119" s="115"/>
      <c r="AE119" s="113"/>
      <c r="AF119" s="113"/>
      <c r="AG119" s="79"/>
      <c r="AH119" s="79"/>
      <c r="AI119" s="117"/>
      <c r="AJ119" s="118"/>
      <c r="AK119" s="118"/>
      <c r="AL119" s="118"/>
      <c r="AM119" s="118"/>
      <c r="AN119" s="118"/>
    </row>
    <row r="120" spans="1:40" s="111" customFormat="1" ht="29.25" customHeight="1" x14ac:dyDescent="0.4">
      <c r="A120" s="29"/>
      <c r="B120" s="29"/>
      <c r="C120" s="29"/>
      <c r="D120" s="29"/>
      <c r="E120" s="29"/>
      <c r="F120" s="29"/>
      <c r="G120" s="109" t="s">
        <v>285</v>
      </c>
      <c r="H120" s="167">
        <f>'基礎データ（必ず先に記入してください）'!$C$4</f>
        <v>0</v>
      </c>
      <c r="I120" s="167"/>
      <c r="J120" s="167"/>
      <c r="K120" s="167"/>
      <c r="L120" s="167"/>
      <c r="M120" s="110" t="s">
        <v>282</v>
      </c>
      <c r="N120" s="29"/>
      <c r="O120" s="118"/>
      <c r="P120" s="112"/>
      <c r="Q120" s="112"/>
      <c r="R120" s="113"/>
      <c r="S120" s="114"/>
      <c r="T120" s="113"/>
      <c r="U120" s="113"/>
      <c r="V120" s="113"/>
      <c r="W120" s="113"/>
      <c r="X120" s="113"/>
      <c r="Y120" s="113"/>
      <c r="Z120" s="115"/>
      <c r="AA120" s="113"/>
      <c r="AB120" s="116"/>
      <c r="AC120" s="113"/>
      <c r="AD120" s="115"/>
      <c r="AE120" s="113"/>
      <c r="AF120" s="113"/>
      <c r="AG120" s="79"/>
      <c r="AH120" s="79"/>
      <c r="AI120" s="117"/>
      <c r="AJ120" s="118"/>
      <c r="AK120" s="118"/>
      <c r="AL120" s="118"/>
      <c r="AM120" s="118"/>
      <c r="AN120" s="118"/>
    </row>
    <row r="121" spans="1:40" s="111" customFormat="1" ht="45.75" customHeight="1" x14ac:dyDescent="0.4">
      <c r="A121" s="140" t="s">
        <v>1063</v>
      </c>
      <c r="B121" s="141"/>
      <c r="C121" s="141"/>
      <c r="D121" s="141"/>
      <c r="E121" s="141"/>
      <c r="F121" s="141"/>
      <c r="G121" s="141"/>
      <c r="H121" s="141"/>
      <c r="I121" s="141"/>
      <c r="J121" s="141"/>
      <c r="K121" s="141"/>
      <c r="L121" s="141"/>
      <c r="M121" s="141"/>
      <c r="N121" s="141"/>
      <c r="O121" s="118"/>
      <c r="P121" s="112"/>
      <c r="Q121" s="112"/>
      <c r="R121" s="113"/>
      <c r="S121" s="114"/>
      <c r="T121" s="113"/>
      <c r="U121" s="113"/>
      <c r="V121" s="113"/>
      <c r="W121" s="113"/>
      <c r="X121" s="113"/>
      <c r="Y121" s="113"/>
      <c r="Z121" s="113"/>
      <c r="AA121" s="113"/>
      <c r="AB121" s="113"/>
      <c r="AC121" s="113"/>
      <c r="AD121" s="113"/>
      <c r="AE121" s="113"/>
      <c r="AF121" s="113"/>
      <c r="AG121" s="79"/>
      <c r="AH121" s="79"/>
      <c r="AI121" s="118"/>
      <c r="AJ121" s="118"/>
      <c r="AK121" s="118"/>
      <c r="AL121" s="118"/>
      <c r="AM121" s="118"/>
      <c r="AN121" s="118"/>
    </row>
    <row r="122" spans="1:40" s="111" customFormat="1" ht="15" customHeight="1" x14ac:dyDescent="0.4">
      <c r="A122" s="32"/>
      <c r="B122" s="32"/>
      <c r="C122" s="32"/>
      <c r="D122" s="32"/>
      <c r="E122" s="32"/>
      <c r="F122" s="32"/>
      <c r="G122" s="32"/>
      <c r="H122" s="32"/>
      <c r="I122" s="32"/>
      <c r="J122" s="32"/>
      <c r="K122" s="32"/>
      <c r="L122" s="32"/>
      <c r="M122" s="32"/>
      <c r="N122" s="32"/>
      <c r="O122" s="118"/>
      <c r="P122" s="112"/>
      <c r="Q122" s="112"/>
      <c r="R122" s="113"/>
      <c r="S122" s="114"/>
      <c r="T122" s="113"/>
      <c r="U122" s="113"/>
      <c r="V122" s="113"/>
      <c r="W122" s="113"/>
      <c r="X122" s="113"/>
      <c r="Y122" s="113"/>
      <c r="Z122" s="115"/>
      <c r="AA122" s="113"/>
      <c r="AB122" s="116"/>
      <c r="AC122" s="113"/>
      <c r="AD122" s="115"/>
      <c r="AE122" s="113"/>
      <c r="AF122" s="113"/>
      <c r="AG122" s="79"/>
      <c r="AH122" s="79"/>
      <c r="AI122" s="117"/>
      <c r="AJ122" s="118"/>
      <c r="AK122" s="118"/>
      <c r="AL122" s="118"/>
      <c r="AM122" s="118"/>
      <c r="AN122" s="118"/>
    </row>
    <row r="123" spans="1:40" ht="22.5" customHeight="1" x14ac:dyDescent="0.4">
      <c r="A123" s="142" t="s">
        <v>267</v>
      </c>
      <c r="B123" s="143"/>
      <c r="C123" s="144">
        <f>'基礎データ（必ず先に記入してください）'!$C$2</f>
        <v>0</v>
      </c>
      <c r="D123" s="145"/>
      <c r="E123" s="145"/>
      <c r="F123" s="145"/>
      <c r="G123" s="146"/>
      <c r="H123" s="142" t="s">
        <v>268</v>
      </c>
      <c r="I123" s="143"/>
      <c r="J123" s="147">
        <f>'基礎データ（必ず先に記入してください）'!$C$6</f>
        <v>0</v>
      </c>
      <c r="K123" s="148"/>
      <c r="L123" s="148"/>
      <c r="M123" s="148"/>
      <c r="N123" s="149"/>
      <c r="O123" s="38"/>
      <c r="P123" s="33" t="s">
        <v>286</v>
      </c>
      <c r="Q123" s="33">
        <f>COUNTIF(F127:F151,"男")</f>
        <v>0</v>
      </c>
      <c r="R123" s="34"/>
      <c r="S123" s="35"/>
      <c r="T123" s="34"/>
      <c r="U123" s="34"/>
      <c r="V123" s="34"/>
      <c r="W123" s="34"/>
      <c r="X123" s="34"/>
      <c r="Y123" s="34"/>
      <c r="Z123" s="42"/>
      <c r="AA123" s="34"/>
      <c r="AB123" s="48"/>
      <c r="AC123" s="34"/>
      <c r="AD123" s="42"/>
      <c r="AE123" s="34"/>
      <c r="AF123" s="34"/>
      <c r="AG123" s="37"/>
      <c r="AH123" s="37"/>
      <c r="AI123" s="41"/>
      <c r="AJ123" s="38"/>
      <c r="AK123" s="38"/>
      <c r="AL123" s="38"/>
      <c r="AM123" s="38"/>
      <c r="AN123" s="38"/>
    </row>
    <row r="124" spans="1:40" ht="22.5" customHeight="1" x14ac:dyDescent="0.4">
      <c r="A124" s="150" t="s">
        <v>1065</v>
      </c>
      <c r="B124" s="151"/>
      <c r="C124" s="152">
        <f>'基礎データ（必ず先に記入してください）'!$C$8</f>
        <v>0</v>
      </c>
      <c r="D124" s="153"/>
      <c r="E124" s="153"/>
      <c r="F124" s="153"/>
      <c r="G124" s="154"/>
      <c r="H124" s="155" t="s">
        <v>270</v>
      </c>
      <c r="I124" s="156"/>
      <c r="J124" s="157">
        <f>'基礎データ（必ず先に記入してください）'!$C$7</f>
        <v>0</v>
      </c>
      <c r="K124" s="158"/>
      <c r="L124" s="158"/>
      <c r="M124" s="158"/>
      <c r="N124" s="159"/>
      <c r="O124" s="38"/>
      <c r="P124" s="33" t="s">
        <v>290</v>
      </c>
      <c r="Q124" s="33">
        <f>COUNTIF(F127:F151,"女")</f>
        <v>0</v>
      </c>
      <c r="R124" s="34"/>
      <c r="S124" s="35"/>
      <c r="T124" s="34"/>
      <c r="U124" s="34"/>
      <c r="V124" s="34"/>
      <c r="W124" s="34"/>
      <c r="X124" s="34"/>
      <c r="Y124" s="34"/>
      <c r="Z124" s="42"/>
      <c r="AA124" s="34"/>
      <c r="AB124" s="48"/>
      <c r="AC124" s="34"/>
      <c r="AD124" s="42"/>
      <c r="AE124" s="34"/>
      <c r="AF124" s="34"/>
      <c r="AG124" s="37"/>
      <c r="AH124" s="37"/>
      <c r="AI124" s="41"/>
      <c r="AJ124" s="38"/>
      <c r="AK124" s="38"/>
      <c r="AL124" s="38"/>
      <c r="AM124" s="38"/>
      <c r="AN124" s="38"/>
    </row>
    <row r="125" spans="1:40" ht="18.75" customHeight="1" x14ac:dyDescent="0.4">
      <c r="A125" s="129"/>
      <c r="B125" s="131" t="s">
        <v>271</v>
      </c>
      <c r="C125" s="133" t="s">
        <v>5</v>
      </c>
      <c r="D125" s="133"/>
      <c r="E125" s="134" t="s">
        <v>272</v>
      </c>
      <c r="F125" s="134" t="s">
        <v>273</v>
      </c>
      <c r="G125" s="136" t="s">
        <v>274</v>
      </c>
      <c r="H125" s="137"/>
      <c r="I125" s="133" t="s">
        <v>275</v>
      </c>
      <c r="J125" s="133"/>
      <c r="K125" s="133"/>
      <c r="L125" s="133"/>
      <c r="M125" s="133"/>
      <c r="N125" s="163" t="s">
        <v>276</v>
      </c>
      <c r="O125" s="38"/>
      <c r="P125" s="33"/>
      <c r="Q125" s="33"/>
      <c r="R125" s="34"/>
      <c r="S125" s="35"/>
      <c r="T125" s="34"/>
      <c r="U125" s="34"/>
      <c r="V125" s="34"/>
      <c r="W125" s="34"/>
      <c r="X125" s="34"/>
      <c r="Y125" s="34"/>
      <c r="Z125" s="42"/>
      <c r="AA125" s="34"/>
      <c r="AB125" s="48"/>
      <c r="AC125" s="34"/>
      <c r="AD125" s="42"/>
      <c r="AE125" s="34"/>
      <c r="AF125" s="34"/>
      <c r="AG125" s="37"/>
      <c r="AH125" s="37"/>
      <c r="AI125" s="41"/>
      <c r="AJ125" s="38"/>
      <c r="AK125" s="38"/>
      <c r="AL125" s="38"/>
      <c r="AM125" s="38"/>
      <c r="AN125" s="38"/>
    </row>
    <row r="126" spans="1:40" ht="18.75" customHeight="1" thickBot="1" x14ac:dyDescent="0.45">
      <c r="A126" s="130"/>
      <c r="B126" s="132"/>
      <c r="C126" s="102" t="s">
        <v>277</v>
      </c>
      <c r="D126" s="102" t="s">
        <v>278</v>
      </c>
      <c r="E126" s="135"/>
      <c r="F126" s="135"/>
      <c r="G126" s="138"/>
      <c r="H126" s="139"/>
      <c r="I126" s="162"/>
      <c r="J126" s="162"/>
      <c r="K126" s="162"/>
      <c r="L126" s="162"/>
      <c r="M126" s="162"/>
      <c r="N126" s="164"/>
      <c r="O126" s="38"/>
      <c r="P126" s="33"/>
      <c r="Q126" s="33"/>
      <c r="R126" s="34"/>
      <c r="S126" s="35"/>
      <c r="T126" s="34"/>
      <c r="U126" s="34"/>
      <c r="V126" s="34"/>
      <c r="W126" s="34"/>
      <c r="X126" s="34"/>
      <c r="Y126" s="34"/>
      <c r="Z126" s="42"/>
      <c r="AA126" s="34"/>
      <c r="AB126" s="48"/>
      <c r="AC126" s="34"/>
      <c r="AD126" s="42"/>
      <c r="AE126" s="34"/>
      <c r="AF126" s="34"/>
      <c r="AG126" s="37"/>
      <c r="AH126" s="37"/>
      <c r="AI126" s="41"/>
      <c r="AJ126" s="38"/>
      <c r="AK126" s="38"/>
      <c r="AL126" s="38"/>
      <c r="AM126" s="38"/>
      <c r="AN126" s="38"/>
    </row>
    <row r="127" spans="1:40" ht="21" customHeight="1" thickTop="1" x14ac:dyDescent="0.4">
      <c r="A127" s="11">
        <v>76</v>
      </c>
      <c r="B127" s="12"/>
      <c r="C127" s="12"/>
      <c r="D127" s="12"/>
      <c r="E127" s="12"/>
      <c r="F127" s="18"/>
      <c r="G127" s="160"/>
      <c r="H127" s="161"/>
      <c r="I127" s="13"/>
      <c r="J127" s="14"/>
      <c r="K127" s="14"/>
      <c r="L127" s="14"/>
      <c r="M127" s="15"/>
      <c r="N127" s="16"/>
      <c r="O127" s="38"/>
      <c r="P127" s="33"/>
      <c r="Q127" s="33"/>
      <c r="R127" s="42" t="str">
        <f t="shared" ref="R127:R151" si="33">IF(ISBLANK(B127),"",VLOOKUP(CONCATENATE($AB$4,F127),$R$202:$S$211,2,FALSE)+B127*100)</f>
        <v/>
      </c>
      <c r="S127" s="43" t="str">
        <f t="shared" ref="S127:S151" si="34">IF(ISBLANK(G127),"",G127)</f>
        <v/>
      </c>
      <c r="T127" s="44" t="str">
        <f>IF($S127="","",VLOOKUP($S127,'(種目・作業用)'!$A$2:$D$47,2,FALSE))</f>
        <v/>
      </c>
      <c r="U127" s="44" t="str">
        <f>IF($S127="","",VLOOKUP($S127,'(種目・作業用)'!$A$2:$D$47,3,FALSE))</f>
        <v/>
      </c>
      <c r="V127" s="44" t="str">
        <f>IF($S127="","",VLOOKUP($S127,'(種目・作業用)'!$A$2:$D$47,4,FALSE))</f>
        <v/>
      </c>
      <c r="W127" s="45" t="str">
        <f t="shared" ref="W127:W151" si="35">IF(ISNUMBER(R127),IF(LEN(I127)=2,CONCATENATE("0",I127,K127,M127),IF(LEN(I127)=1,CONCATENATE("00",I127,K127,M127),CONCATENATE("000",K127,M127))),"")</f>
        <v/>
      </c>
      <c r="X127" s="42" t="str">
        <f t="shared" ref="X127:X151" si="36">IF(W127="000",V127,CONCATENATE(V127," ",W127))</f>
        <v xml:space="preserve"> </v>
      </c>
      <c r="Y127" s="42" t="str">
        <f t="shared" ref="Y127:Y151" si="37">IF(ISBLANK(B127),"",B127)</f>
        <v/>
      </c>
      <c r="Z127" s="42" t="str">
        <f t="shared" si="21"/>
        <v/>
      </c>
      <c r="AA127" s="42" t="str">
        <f t="shared" ref="AA127:AA151" si="38">IF(ISNUMBER(Y127),D127,"")</f>
        <v/>
      </c>
      <c r="AB127" s="46" t="str">
        <f>IF(ISNUMBER(Y127),VLOOKUP(AG127,$AG$201:$AH$248,2,FALSE),"")</f>
        <v/>
      </c>
      <c r="AC127" s="42" t="str">
        <f t="shared" ref="AC127:AC151" si="39">IF(ISNUMBER(Y127),$AC$4,"")</f>
        <v/>
      </c>
      <c r="AD127" s="42" t="str">
        <f t="shared" si="29"/>
        <v/>
      </c>
      <c r="AE127" s="42"/>
      <c r="AF127" s="42" t="str">
        <f t="shared" ref="AF127:AF151" si="40">IF(ISNUMBER(Y127),$AA$4,"")</f>
        <v/>
      </c>
      <c r="AG127" s="47" t="s">
        <v>307</v>
      </c>
      <c r="AH127" s="37"/>
      <c r="AI127" s="41" t="str">
        <f t="shared" si="31"/>
        <v>　</v>
      </c>
      <c r="AJ127" s="38"/>
      <c r="AK127" s="38"/>
      <c r="AL127" s="38"/>
      <c r="AM127" s="38"/>
      <c r="AN127" s="38"/>
    </row>
    <row r="128" spans="1:40" ht="21" customHeight="1" x14ac:dyDescent="0.4">
      <c r="A128" s="17">
        <v>77</v>
      </c>
      <c r="B128" s="18"/>
      <c r="C128" s="18"/>
      <c r="D128" s="18"/>
      <c r="E128" s="12"/>
      <c r="F128" s="18"/>
      <c r="G128" s="160"/>
      <c r="H128" s="161"/>
      <c r="I128" s="19"/>
      <c r="J128" s="20"/>
      <c r="K128" s="20"/>
      <c r="L128" s="20"/>
      <c r="M128" s="21"/>
      <c r="N128" s="22"/>
      <c r="O128" s="38"/>
      <c r="P128" s="33"/>
      <c r="Q128" s="33"/>
      <c r="R128" s="42" t="str">
        <f t="shared" si="33"/>
        <v/>
      </c>
      <c r="S128" s="43" t="str">
        <f t="shared" si="34"/>
        <v/>
      </c>
      <c r="T128" s="44" t="str">
        <f>IF($S128="","",VLOOKUP($S128,'(種目・作業用)'!$A$2:$D$47,2,FALSE))</f>
        <v/>
      </c>
      <c r="U128" s="44" t="str">
        <f>IF($S128="","",VLOOKUP($S128,'(種目・作業用)'!$A$2:$D$47,3,FALSE))</f>
        <v/>
      </c>
      <c r="V128" s="44" t="str">
        <f>IF($S128="","",VLOOKUP($S128,'(種目・作業用)'!$A$2:$D$47,4,FALSE))</f>
        <v/>
      </c>
      <c r="W128" s="45" t="str">
        <f t="shared" si="35"/>
        <v/>
      </c>
      <c r="X128" s="42" t="str">
        <f t="shared" si="36"/>
        <v xml:space="preserve"> </v>
      </c>
      <c r="Y128" s="42" t="str">
        <f t="shared" si="37"/>
        <v/>
      </c>
      <c r="Z128" s="42" t="str">
        <f t="shared" si="21"/>
        <v/>
      </c>
      <c r="AA128" s="42" t="str">
        <f t="shared" si="38"/>
        <v/>
      </c>
      <c r="AB128" s="46" t="str">
        <f t="shared" ref="AB128:AB151" si="41">IF(ISNUMBER(Y128),VLOOKUP(AG128,$AG$201:$AH$248,2,FALSE),"")</f>
        <v/>
      </c>
      <c r="AC128" s="42" t="str">
        <f t="shared" si="39"/>
        <v/>
      </c>
      <c r="AD128" s="42" t="str">
        <f t="shared" si="29"/>
        <v/>
      </c>
      <c r="AE128" s="42"/>
      <c r="AF128" s="42" t="str">
        <f t="shared" si="40"/>
        <v/>
      </c>
      <c r="AG128" s="47" t="s">
        <v>307</v>
      </c>
      <c r="AH128" s="37"/>
      <c r="AI128" s="41" t="str">
        <f t="shared" si="31"/>
        <v>　</v>
      </c>
      <c r="AJ128" s="38"/>
      <c r="AK128" s="38"/>
      <c r="AL128" s="38"/>
      <c r="AM128" s="38"/>
      <c r="AN128" s="38"/>
    </row>
    <row r="129" spans="1:40" ht="21" customHeight="1" x14ac:dyDescent="0.4">
      <c r="A129" s="17">
        <v>78</v>
      </c>
      <c r="B129" s="18"/>
      <c r="C129" s="18"/>
      <c r="D129" s="18"/>
      <c r="E129" s="12"/>
      <c r="F129" s="18"/>
      <c r="G129" s="160"/>
      <c r="H129" s="161"/>
      <c r="I129" s="19"/>
      <c r="J129" s="20"/>
      <c r="K129" s="20"/>
      <c r="L129" s="20"/>
      <c r="M129" s="21"/>
      <c r="N129" s="22"/>
      <c r="O129" s="38"/>
      <c r="P129" s="33"/>
      <c r="Q129" s="33"/>
      <c r="R129" s="42" t="str">
        <f t="shared" si="33"/>
        <v/>
      </c>
      <c r="S129" s="43" t="str">
        <f t="shared" si="34"/>
        <v/>
      </c>
      <c r="T129" s="44" t="str">
        <f>IF($S129="","",VLOOKUP($S129,'(種目・作業用)'!$A$2:$D$47,2,FALSE))</f>
        <v/>
      </c>
      <c r="U129" s="44" t="str">
        <f>IF($S129="","",VLOOKUP($S129,'(種目・作業用)'!$A$2:$D$47,3,FALSE))</f>
        <v/>
      </c>
      <c r="V129" s="44" t="str">
        <f>IF($S129="","",VLOOKUP($S129,'(種目・作業用)'!$A$2:$D$47,4,FALSE))</f>
        <v/>
      </c>
      <c r="W129" s="45" t="str">
        <f t="shared" si="35"/>
        <v/>
      </c>
      <c r="X129" s="42" t="str">
        <f t="shared" si="36"/>
        <v xml:space="preserve"> </v>
      </c>
      <c r="Y129" s="42" t="str">
        <f t="shared" si="37"/>
        <v/>
      </c>
      <c r="Z129" s="42" t="str">
        <f t="shared" si="21"/>
        <v/>
      </c>
      <c r="AA129" s="42" t="str">
        <f t="shared" si="38"/>
        <v/>
      </c>
      <c r="AB129" s="46" t="str">
        <f t="shared" si="41"/>
        <v/>
      </c>
      <c r="AC129" s="42" t="str">
        <f t="shared" si="39"/>
        <v/>
      </c>
      <c r="AD129" s="42" t="str">
        <f t="shared" si="29"/>
        <v/>
      </c>
      <c r="AE129" s="42"/>
      <c r="AF129" s="42" t="str">
        <f t="shared" si="40"/>
        <v/>
      </c>
      <c r="AG129" s="47" t="s">
        <v>307</v>
      </c>
      <c r="AH129" s="37"/>
      <c r="AI129" s="41" t="str">
        <f t="shared" si="31"/>
        <v>　</v>
      </c>
      <c r="AJ129" s="38"/>
      <c r="AK129" s="38"/>
      <c r="AL129" s="38"/>
      <c r="AM129" s="38"/>
      <c r="AN129" s="38"/>
    </row>
    <row r="130" spans="1:40" ht="21" customHeight="1" x14ac:dyDescent="0.4">
      <c r="A130" s="17">
        <v>79</v>
      </c>
      <c r="B130" s="18"/>
      <c r="C130" s="18"/>
      <c r="D130" s="18"/>
      <c r="E130" s="12"/>
      <c r="F130" s="18"/>
      <c r="G130" s="160"/>
      <c r="H130" s="161"/>
      <c r="I130" s="19"/>
      <c r="J130" s="20"/>
      <c r="K130" s="20"/>
      <c r="L130" s="20"/>
      <c r="M130" s="21"/>
      <c r="N130" s="22"/>
      <c r="O130" s="38"/>
      <c r="P130" s="33"/>
      <c r="Q130" s="33"/>
      <c r="R130" s="42" t="str">
        <f t="shared" si="33"/>
        <v/>
      </c>
      <c r="S130" s="43" t="str">
        <f t="shared" si="34"/>
        <v/>
      </c>
      <c r="T130" s="44" t="str">
        <f>IF($S130="","",VLOOKUP($S130,'(種目・作業用)'!$A$2:$D$47,2,FALSE))</f>
        <v/>
      </c>
      <c r="U130" s="44" t="str">
        <f>IF($S130="","",VLOOKUP($S130,'(種目・作業用)'!$A$2:$D$47,3,FALSE))</f>
        <v/>
      </c>
      <c r="V130" s="44" t="str">
        <f>IF($S130="","",VLOOKUP($S130,'(種目・作業用)'!$A$2:$D$47,4,FALSE))</f>
        <v/>
      </c>
      <c r="W130" s="45" t="str">
        <f t="shared" si="35"/>
        <v/>
      </c>
      <c r="X130" s="42" t="str">
        <f t="shared" si="36"/>
        <v xml:space="preserve"> </v>
      </c>
      <c r="Y130" s="42" t="str">
        <f t="shared" si="37"/>
        <v/>
      </c>
      <c r="Z130" s="42" t="str">
        <f t="shared" si="21"/>
        <v/>
      </c>
      <c r="AA130" s="42" t="str">
        <f t="shared" si="38"/>
        <v/>
      </c>
      <c r="AB130" s="46" t="str">
        <f t="shared" si="41"/>
        <v/>
      </c>
      <c r="AC130" s="42" t="str">
        <f t="shared" si="39"/>
        <v/>
      </c>
      <c r="AD130" s="42" t="str">
        <f t="shared" si="29"/>
        <v/>
      </c>
      <c r="AE130" s="42"/>
      <c r="AF130" s="42" t="str">
        <f t="shared" si="40"/>
        <v/>
      </c>
      <c r="AG130" s="47" t="s">
        <v>307</v>
      </c>
      <c r="AH130" s="37"/>
      <c r="AI130" s="41" t="str">
        <f t="shared" si="31"/>
        <v>　</v>
      </c>
      <c r="AJ130" s="38"/>
      <c r="AK130" s="38"/>
      <c r="AL130" s="38"/>
      <c r="AM130" s="38"/>
      <c r="AN130" s="38"/>
    </row>
    <row r="131" spans="1:40" ht="21" customHeight="1" x14ac:dyDescent="0.4">
      <c r="A131" s="17">
        <v>80</v>
      </c>
      <c r="B131" s="18"/>
      <c r="C131" s="18"/>
      <c r="D131" s="18"/>
      <c r="E131" s="12"/>
      <c r="F131" s="18"/>
      <c r="G131" s="160"/>
      <c r="H131" s="161"/>
      <c r="I131" s="19"/>
      <c r="J131" s="20"/>
      <c r="K131" s="20"/>
      <c r="L131" s="20"/>
      <c r="M131" s="21"/>
      <c r="N131" s="22"/>
      <c r="O131" s="38"/>
      <c r="P131" s="33"/>
      <c r="Q131" s="33"/>
      <c r="R131" s="42" t="str">
        <f t="shared" si="33"/>
        <v/>
      </c>
      <c r="S131" s="43" t="str">
        <f t="shared" si="34"/>
        <v/>
      </c>
      <c r="T131" s="44" t="str">
        <f>IF($S131="","",VLOOKUP($S131,'(種目・作業用)'!$A$2:$D$47,2,FALSE))</f>
        <v/>
      </c>
      <c r="U131" s="44" t="str">
        <f>IF($S131="","",VLOOKUP($S131,'(種目・作業用)'!$A$2:$D$47,3,FALSE))</f>
        <v/>
      </c>
      <c r="V131" s="44" t="str">
        <f>IF($S131="","",VLOOKUP($S131,'(種目・作業用)'!$A$2:$D$47,4,FALSE))</f>
        <v/>
      </c>
      <c r="W131" s="45" t="str">
        <f t="shared" si="35"/>
        <v/>
      </c>
      <c r="X131" s="42" t="str">
        <f t="shared" si="36"/>
        <v xml:space="preserve"> </v>
      </c>
      <c r="Y131" s="42" t="str">
        <f t="shared" si="37"/>
        <v/>
      </c>
      <c r="Z131" s="42" t="str">
        <f t="shared" si="21"/>
        <v/>
      </c>
      <c r="AA131" s="42" t="str">
        <f t="shared" si="38"/>
        <v/>
      </c>
      <c r="AB131" s="46" t="str">
        <f t="shared" si="41"/>
        <v/>
      </c>
      <c r="AC131" s="42" t="str">
        <f t="shared" si="39"/>
        <v/>
      </c>
      <c r="AD131" s="42" t="str">
        <f t="shared" si="29"/>
        <v/>
      </c>
      <c r="AE131" s="42"/>
      <c r="AF131" s="42" t="str">
        <f t="shared" si="40"/>
        <v/>
      </c>
      <c r="AG131" s="47" t="s">
        <v>307</v>
      </c>
      <c r="AH131" s="37"/>
      <c r="AI131" s="41" t="str">
        <f t="shared" si="31"/>
        <v>　</v>
      </c>
      <c r="AJ131" s="38"/>
      <c r="AK131" s="38"/>
      <c r="AL131" s="38"/>
      <c r="AM131" s="38"/>
      <c r="AN131" s="38"/>
    </row>
    <row r="132" spans="1:40" ht="21" customHeight="1" x14ac:dyDescent="0.4">
      <c r="A132" s="17">
        <v>81</v>
      </c>
      <c r="B132" s="18"/>
      <c r="C132" s="18"/>
      <c r="D132" s="18"/>
      <c r="E132" s="12"/>
      <c r="F132" s="18"/>
      <c r="G132" s="160"/>
      <c r="H132" s="161"/>
      <c r="I132" s="19"/>
      <c r="J132" s="20"/>
      <c r="K132" s="20"/>
      <c r="L132" s="20"/>
      <c r="M132" s="21"/>
      <c r="N132" s="22"/>
      <c r="O132" s="38"/>
      <c r="P132" s="33"/>
      <c r="Q132" s="33"/>
      <c r="R132" s="42" t="str">
        <f t="shared" si="33"/>
        <v/>
      </c>
      <c r="S132" s="43" t="str">
        <f t="shared" si="34"/>
        <v/>
      </c>
      <c r="T132" s="44" t="str">
        <f>IF($S132="","",VLOOKUP($S132,'(種目・作業用)'!$A$2:$D$47,2,FALSE))</f>
        <v/>
      </c>
      <c r="U132" s="44" t="str">
        <f>IF($S132="","",VLOOKUP($S132,'(種目・作業用)'!$A$2:$D$47,3,FALSE))</f>
        <v/>
      </c>
      <c r="V132" s="44" t="str">
        <f>IF($S132="","",VLOOKUP($S132,'(種目・作業用)'!$A$2:$D$47,4,FALSE))</f>
        <v/>
      </c>
      <c r="W132" s="45" t="str">
        <f t="shared" si="35"/>
        <v/>
      </c>
      <c r="X132" s="42" t="str">
        <f t="shared" si="36"/>
        <v xml:space="preserve"> </v>
      </c>
      <c r="Y132" s="42" t="str">
        <f t="shared" si="37"/>
        <v/>
      </c>
      <c r="Z132" s="42" t="str">
        <f t="shared" si="21"/>
        <v/>
      </c>
      <c r="AA132" s="42" t="str">
        <f t="shared" si="38"/>
        <v/>
      </c>
      <c r="AB132" s="46" t="str">
        <f t="shared" si="41"/>
        <v/>
      </c>
      <c r="AC132" s="42" t="str">
        <f t="shared" si="39"/>
        <v/>
      </c>
      <c r="AD132" s="42" t="str">
        <f t="shared" si="29"/>
        <v/>
      </c>
      <c r="AE132" s="42"/>
      <c r="AF132" s="42" t="str">
        <f t="shared" si="40"/>
        <v/>
      </c>
      <c r="AG132" s="47" t="s">
        <v>307</v>
      </c>
      <c r="AH132" s="37"/>
      <c r="AI132" s="41" t="str">
        <f t="shared" si="31"/>
        <v>　</v>
      </c>
      <c r="AJ132" s="38"/>
      <c r="AK132" s="38"/>
      <c r="AL132" s="38"/>
      <c r="AM132" s="38"/>
      <c r="AN132" s="38"/>
    </row>
    <row r="133" spans="1:40" ht="21" customHeight="1" x14ac:dyDescent="0.4">
      <c r="A133" s="17">
        <v>82</v>
      </c>
      <c r="B133" s="18"/>
      <c r="C133" s="18"/>
      <c r="D133" s="18"/>
      <c r="E133" s="12"/>
      <c r="F133" s="18"/>
      <c r="G133" s="160"/>
      <c r="H133" s="161"/>
      <c r="I133" s="19"/>
      <c r="J133" s="20"/>
      <c r="K133" s="20"/>
      <c r="L133" s="20"/>
      <c r="M133" s="21"/>
      <c r="N133" s="22"/>
      <c r="O133" s="38"/>
      <c r="P133" s="33"/>
      <c r="Q133" s="33"/>
      <c r="R133" s="42" t="str">
        <f t="shared" si="33"/>
        <v/>
      </c>
      <c r="S133" s="43" t="str">
        <f t="shared" si="34"/>
        <v/>
      </c>
      <c r="T133" s="44" t="str">
        <f>IF($S133="","",VLOOKUP($S133,'(種目・作業用)'!$A$2:$D$47,2,FALSE))</f>
        <v/>
      </c>
      <c r="U133" s="44" t="str">
        <f>IF($S133="","",VLOOKUP($S133,'(種目・作業用)'!$A$2:$D$47,3,FALSE))</f>
        <v/>
      </c>
      <c r="V133" s="44" t="str">
        <f>IF($S133="","",VLOOKUP($S133,'(種目・作業用)'!$A$2:$D$47,4,FALSE))</f>
        <v/>
      </c>
      <c r="W133" s="45" t="str">
        <f t="shared" si="35"/>
        <v/>
      </c>
      <c r="X133" s="42" t="str">
        <f t="shared" si="36"/>
        <v xml:space="preserve"> </v>
      </c>
      <c r="Y133" s="42" t="str">
        <f t="shared" si="37"/>
        <v/>
      </c>
      <c r="Z133" s="42" t="str">
        <f t="shared" si="21"/>
        <v/>
      </c>
      <c r="AA133" s="42" t="str">
        <f t="shared" si="38"/>
        <v/>
      </c>
      <c r="AB133" s="46" t="str">
        <f t="shared" si="41"/>
        <v/>
      </c>
      <c r="AC133" s="42" t="str">
        <f t="shared" si="39"/>
        <v/>
      </c>
      <c r="AD133" s="42" t="str">
        <f t="shared" si="29"/>
        <v/>
      </c>
      <c r="AE133" s="42"/>
      <c r="AF133" s="42" t="str">
        <f t="shared" si="40"/>
        <v/>
      </c>
      <c r="AG133" s="47" t="s">
        <v>307</v>
      </c>
      <c r="AH133" s="37"/>
      <c r="AI133" s="41" t="str">
        <f t="shared" si="31"/>
        <v>　</v>
      </c>
      <c r="AJ133" s="38"/>
      <c r="AK133" s="38"/>
      <c r="AL133" s="38"/>
      <c r="AM133" s="38"/>
      <c r="AN133" s="38"/>
    </row>
    <row r="134" spans="1:40" ht="21" customHeight="1" x14ac:dyDescent="0.4">
      <c r="A134" s="17">
        <v>83</v>
      </c>
      <c r="B134" s="18"/>
      <c r="C134" s="18"/>
      <c r="D134" s="18"/>
      <c r="E134" s="12"/>
      <c r="F134" s="18"/>
      <c r="G134" s="160"/>
      <c r="H134" s="161"/>
      <c r="I134" s="19"/>
      <c r="J134" s="20"/>
      <c r="K134" s="20"/>
      <c r="L134" s="20"/>
      <c r="M134" s="21"/>
      <c r="N134" s="22"/>
      <c r="O134" s="38"/>
      <c r="P134" s="33"/>
      <c r="Q134" s="33"/>
      <c r="R134" s="42" t="str">
        <f t="shared" si="33"/>
        <v/>
      </c>
      <c r="S134" s="43" t="str">
        <f t="shared" si="34"/>
        <v/>
      </c>
      <c r="T134" s="44" t="str">
        <f>IF($S134="","",VLOOKUP($S134,'(種目・作業用)'!$A$2:$D$47,2,FALSE))</f>
        <v/>
      </c>
      <c r="U134" s="44" t="str">
        <f>IF($S134="","",VLOOKUP($S134,'(種目・作業用)'!$A$2:$D$47,3,FALSE))</f>
        <v/>
      </c>
      <c r="V134" s="44" t="str">
        <f>IF($S134="","",VLOOKUP($S134,'(種目・作業用)'!$A$2:$D$47,4,FALSE))</f>
        <v/>
      </c>
      <c r="W134" s="45" t="str">
        <f t="shared" si="35"/>
        <v/>
      </c>
      <c r="X134" s="42" t="str">
        <f t="shared" si="36"/>
        <v xml:space="preserve"> </v>
      </c>
      <c r="Y134" s="42" t="str">
        <f t="shared" si="37"/>
        <v/>
      </c>
      <c r="Z134" s="42" t="str">
        <f t="shared" si="21"/>
        <v/>
      </c>
      <c r="AA134" s="42" t="str">
        <f t="shared" si="38"/>
        <v/>
      </c>
      <c r="AB134" s="46" t="str">
        <f t="shared" si="41"/>
        <v/>
      </c>
      <c r="AC134" s="42" t="str">
        <f t="shared" si="39"/>
        <v/>
      </c>
      <c r="AD134" s="42" t="str">
        <f t="shared" si="29"/>
        <v/>
      </c>
      <c r="AE134" s="42"/>
      <c r="AF134" s="42" t="str">
        <f t="shared" si="40"/>
        <v/>
      </c>
      <c r="AG134" s="47" t="s">
        <v>307</v>
      </c>
      <c r="AH134" s="37"/>
      <c r="AI134" s="41" t="str">
        <f t="shared" si="31"/>
        <v>　</v>
      </c>
      <c r="AJ134" s="38"/>
      <c r="AK134" s="38"/>
      <c r="AL134" s="38"/>
      <c r="AM134" s="38"/>
      <c r="AN134" s="38"/>
    </row>
    <row r="135" spans="1:40" ht="21" customHeight="1" x14ac:dyDescent="0.4">
      <c r="A135" s="17">
        <v>84</v>
      </c>
      <c r="B135" s="18"/>
      <c r="C135" s="18"/>
      <c r="D135" s="18"/>
      <c r="E135" s="12"/>
      <c r="F135" s="18"/>
      <c r="G135" s="160"/>
      <c r="H135" s="161"/>
      <c r="I135" s="19"/>
      <c r="J135" s="20"/>
      <c r="K135" s="20"/>
      <c r="L135" s="20"/>
      <c r="M135" s="21"/>
      <c r="N135" s="22"/>
      <c r="O135" s="38"/>
      <c r="P135" s="33"/>
      <c r="Q135" s="33"/>
      <c r="R135" s="42" t="str">
        <f t="shared" si="33"/>
        <v/>
      </c>
      <c r="S135" s="43" t="str">
        <f t="shared" si="34"/>
        <v/>
      </c>
      <c r="T135" s="44" t="str">
        <f>IF($S135="","",VLOOKUP($S135,'(種目・作業用)'!$A$2:$D$47,2,FALSE))</f>
        <v/>
      </c>
      <c r="U135" s="44" t="str">
        <f>IF($S135="","",VLOOKUP($S135,'(種目・作業用)'!$A$2:$D$47,3,FALSE))</f>
        <v/>
      </c>
      <c r="V135" s="44" t="str">
        <f>IF($S135="","",VLOOKUP($S135,'(種目・作業用)'!$A$2:$D$47,4,FALSE))</f>
        <v/>
      </c>
      <c r="W135" s="45" t="str">
        <f t="shared" si="35"/>
        <v/>
      </c>
      <c r="X135" s="42" t="str">
        <f t="shared" si="36"/>
        <v xml:space="preserve"> </v>
      </c>
      <c r="Y135" s="42" t="str">
        <f t="shared" si="37"/>
        <v/>
      </c>
      <c r="Z135" s="42" t="str">
        <f t="shared" ref="Z135:Z151" si="42">IF(ISNUMBER(Y135),IF(ISBLANK(E135),AI135,CONCATENATE(AI135,"(",E135,")")),"")</f>
        <v/>
      </c>
      <c r="AA135" s="42" t="str">
        <f t="shared" si="38"/>
        <v/>
      </c>
      <c r="AB135" s="46" t="str">
        <f t="shared" si="41"/>
        <v/>
      </c>
      <c r="AC135" s="42" t="str">
        <f t="shared" si="39"/>
        <v/>
      </c>
      <c r="AD135" s="42" t="str">
        <f t="shared" si="29"/>
        <v/>
      </c>
      <c r="AE135" s="42"/>
      <c r="AF135" s="42" t="str">
        <f t="shared" si="40"/>
        <v/>
      </c>
      <c r="AG135" s="47" t="s">
        <v>307</v>
      </c>
      <c r="AH135" s="37"/>
      <c r="AI135" s="41" t="str">
        <f t="shared" si="31"/>
        <v>　</v>
      </c>
      <c r="AJ135" s="38"/>
      <c r="AK135" s="38"/>
      <c r="AL135" s="38"/>
      <c r="AM135" s="38"/>
      <c r="AN135" s="38"/>
    </row>
    <row r="136" spans="1:40" ht="21" customHeight="1" x14ac:dyDescent="0.4">
      <c r="A136" s="17">
        <v>85</v>
      </c>
      <c r="B136" s="18"/>
      <c r="C136" s="18"/>
      <c r="D136" s="18"/>
      <c r="E136" s="12"/>
      <c r="F136" s="18"/>
      <c r="G136" s="160"/>
      <c r="H136" s="161"/>
      <c r="I136" s="19"/>
      <c r="J136" s="20"/>
      <c r="K136" s="20"/>
      <c r="L136" s="20"/>
      <c r="M136" s="21"/>
      <c r="N136" s="22"/>
      <c r="O136" s="38"/>
      <c r="P136" s="33"/>
      <c r="Q136" s="33"/>
      <c r="R136" s="42" t="str">
        <f t="shared" si="33"/>
        <v/>
      </c>
      <c r="S136" s="43" t="str">
        <f t="shared" si="34"/>
        <v/>
      </c>
      <c r="T136" s="44" t="str">
        <f>IF($S136="","",VLOOKUP($S136,'(種目・作業用)'!$A$2:$D$47,2,FALSE))</f>
        <v/>
      </c>
      <c r="U136" s="44" t="str">
        <f>IF($S136="","",VLOOKUP($S136,'(種目・作業用)'!$A$2:$D$47,3,FALSE))</f>
        <v/>
      </c>
      <c r="V136" s="44" t="str">
        <f>IF($S136="","",VLOOKUP($S136,'(種目・作業用)'!$A$2:$D$47,4,FALSE))</f>
        <v/>
      </c>
      <c r="W136" s="45" t="str">
        <f t="shared" si="35"/>
        <v/>
      </c>
      <c r="X136" s="42" t="str">
        <f t="shared" si="36"/>
        <v xml:space="preserve"> </v>
      </c>
      <c r="Y136" s="42" t="str">
        <f t="shared" si="37"/>
        <v/>
      </c>
      <c r="Z136" s="42" t="str">
        <f t="shared" si="42"/>
        <v/>
      </c>
      <c r="AA136" s="42" t="str">
        <f t="shared" si="38"/>
        <v/>
      </c>
      <c r="AB136" s="46" t="str">
        <f t="shared" si="41"/>
        <v/>
      </c>
      <c r="AC136" s="42" t="str">
        <f t="shared" si="39"/>
        <v/>
      </c>
      <c r="AD136" s="42" t="str">
        <f t="shared" si="29"/>
        <v/>
      </c>
      <c r="AE136" s="42"/>
      <c r="AF136" s="42" t="str">
        <f t="shared" si="40"/>
        <v/>
      </c>
      <c r="AG136" s="47" t="s">
        <v>307</v>
      </c>
      <c r="AH136" s="37"/>
      <c r="AI136" s="41" t="str">
        <f t="shared" si="31"/>
        <v>　</v>
      </c>
      <c r="AJ136" s="38"/>
      <c r="AK136" s="38"/>
      <c r="AL136" s="38"/>
      <c r="AM136" s="38"/>
      <c r="AN136" s="38"/>
    </row>
    <row r="137" spans="1:40" ht="21" customHeight="1" x14ac:dyDescent="0.4">
      <c r="A137" s="17">
        <v>86</v>
      </c>
      <c r="B137" s="18"/>
      <c r="C137" s="18"/>
      <c r="D137" s="18"/>
      <c r="E137" s="12"/>
      <c r="F137" s="18"/>
      <c r="G137" s="160"/>
      <c r="H137" s="161"/>
      <c r="I137" s="19"/>
      <c r="J137" s="20"/>
      <c r="K137" s="20"/>
      <c r="L137" s="20"/>
      <c r="M137" s="21"/>
      <c r="N137" s="22"/>
      <c r="O137" s="38"/>
      <c r="P137" s="33"/>
      <c r="Q137" s="33"/>
      <c r="R137" s="42" t="str">
        <f t="shared" si="33"/>
        <v/>
      </c>
      <c r="S137" s="43" t="str">
        <f t="shared" si="34"/>
        <v/>
      </c>
      <c r="T137" s="44" t="str">
        <f>IF($S137="","",VLOOKUP($S137,'(種目・作業用)'!$A$2:$D$47,2,FALSE))</f>
        <v/>
      </c>
      <c r="U137" s="44" t="str">
        <f>IF($S137="","",VLOOKUP($S137,'(種目・作業用)'!$A$2:$D$47,3,FALSE))</f>
        <v/>
      </c>
      <c r="V137" s="44" t="str">
        <f>IF($S137="","",VLOOKUP($S137,'(種目・作業用)'!$A$2:$D$47,4,FALSE))</f>
        <v/>
      </c>
      <c r="W137" s="45" t="str">
        <f t="shared" si="35"/>
        <v/>
      </c>
      <c r="X137" s="42" t="str">
        <f t="shared" si="36"/>
        <v xml:space="preserve"> </v>
      </c>
      <c r="Y137" s="42" t="str">
        <f t="shared" si="37"/>
        <v/>
      </c>
      <c r="Z137" s="42" t="str">
        <f t="shared" si="42"/>
        <v/>
      </c>
      <c r="AA137" s="42" t="str">
        <f t="shared" si="38"/>
        <v/>
      </c>
      <c r="AB137" s="46" t="str">
        <f t="shared" si="41"/>
        <v/>
      </c>
      <c r="AC137" s="42" t="str">
        <f t="shared" si="39"/>
        <v/>
      </c>
      <c r="AD137" s="42" t="str">
        <f t="shared" si="29"/>
        <v/>
      </c>
      <c r="AE137" s="42"/>
      <c r="AF137" s="42" t="str">
        <f t="shared" si="40"/>
        <v/>
      </c>
      <c r="AG137" s="47" t="s">
        <v>307</v>
      </c>
      <c r="AH137" s="37"/>
      <c r="AI137" s="41" t="str">
        <f t="shared" si="31"/>
        <v>　</v>
      </c>
      <c r="AJ137" s="38"/>
      <c r="AK137" s="38"/>
      <c r="AL137" s="38"/>
      <c r="AM137" s="38"/>
      <c r="AN137" s="38"/>
    </row>
    <row r="138" spans="1:40" ht="21" customHeight="1" x14ac:dyDescent="0.4">
      <c r="A138" s="17">
        <v>87</v>
      </c>
      <c r="B138" s="18"/>
      <c r="C138" s="18"/>
      <c r="D138" s="18"/>
      <c r="E138" s="12"/>
      <c r="F138" s="18"/>
      <c r="G138" s="160"/>
      <c r="H138" s="161"/>
      <c r="I138" s="19"/>
      <c r="J138" s="20"/>
      <c r="K138" s="20"/>
      <c r="L138" s="20"/>
      <c r="M138" s="21"/>
      <c r="N138" s="22"/>
      <c r="O138" s="38"/>
      <c r="P138" s="33"/>
      <c r="Q138" s="33"/>
      <c r="R138" s="42" t="str">
        <f t="shared" si="33"/>
        <v/>
      </c>
      <c r="S138" s="43" t="str">
        <f t="shared" si="34"/>
        <v/>
      </c>
      <c r="T138" s="44" t="str">
        <f>IF($S138="","",VLOOKUP($S138,'(種目・作業用)'!$A$2:$D$47,2,FALSE))</f>
        <v/>
      </c>
      <c r="U138" s="44" t="str">
        <f>IF($S138="","",VLOOKUP($S138,'(種目・作業用)'!$A$2:$D$47,3,FALSE))</f>
        <v/>
      </c>
      <c r="V138" s="44" t="str">
        <f>IF($S138="","",VLOOKUP($S138,'(種目・作業用)'!$A$2:$D$47,4,FALSE))</f>
        <v/>
      </c>
      <c r="W138" s="45" t="str">
        <f t="shared" si="35"/>
        <v/>
      </c>
      <c r="X138" s="42" t="str">
        <f t="shared" si="36"/>
        <v xml:space="preserve"> </v>
      </c>
      <c r="Y138" s="42" t="str">
        <f t="shared" si="37"/>
        <v/>
      </c>
      <c r="Z138" s="42" t="str">
        <f t="shared" si="42"/>
        <v/>
      </c>
      <c r="AA138" s="42" t="str">
        <f t="shared" si="38"/>
        <v/>
      </c>
      <c r="AB138" s="46" t="str">
        <f t="shared" si="41"/>
        <v/>
      </c>
      <c r="AC138" s="42" t="str">
        <f t="shared" si="39"/>
        <v/>
      </c>
      <c r="AD138" s="42" t="str">
        <f t="shared" si="29"/>
        <v/>
      </c>
      <c r="AE138" s="42"/>
      <c r="AF138" s="42" t="str">
        <f t="shared" si="40"/>
        <v/>
      </c>
      <c r="AG138" s="47" t="s">
        <v>307</v>
      </c>
      <c r="AH138" s="37"/>
      <c r="AI138" s="41" t="str">
        <f t="shared" si="31"/>
        <v>　</v>
      </c>
      <c r="AJ138" s="38"/>
      <c r="AK138" s="38"/>
      <c r="AL138" s="38"/>
      <c r="AM138" s="38"/>
      <c r="AN138" s="38"/>
    </row>
    <row r="139" spans="1:40" ht="21" customHeight="1" x14ac:dyDescent="0.4">
      <c r="A139" s="17">
        <v>88</v>
      </c>
      <c r="B139" s="18"/>
      <c r="C139" s="18"/>
      <c r="D139" s="18"/>
      <c r="E139" s="12"/>
      <c r="F139" s="18"/>
      <c r="G139" s="160"/>
      <c r="H139" s="161"/>
      <c r="I139" s="19"/>
      <c r="J139" s="20"/>
      <c r="K139" s="20"/>
      <c r="L139" s="20"/>
      <c r="M139" s="21"/>
      <c r="N139" s="22"/>
      <c r="O139" s="38"/>
      <c r="P139" s="33"/>
      <c r="Q139" s="33"/>
      <c r="R139" s="42" t="str">
        <f t="shared" si="33"/>
        <v/>
      </c>
      <c r="S139" s="43" t="str">
        <f t="shared" si="34"/>
        <v/>
      </c>
      <c r="T139" s="44" t="str">
        <f>IF($S139="","",VLOOKUP($S139,'(種目・作業用)'!$A$2:$D$47,2,FALSE))</f>
        <v/>
      </c>
      <c r="U139" s="44" t="str">
        <f>IF($S139="","",VLOOKUP($S139,'(種目・作業用)'!$A$2:$D$47,3,FALSE))</f>
        <v/>
      </c>
      <c r="V139" s="44" t="str">
        <f>IF($S139="","",VLOOKUP($S139,'(種目・作業用)'!$A$2:$D$47,4,FALSE))</f>
        <v/>
      </c>
      <c r="W139" s="45" t="str">
        <f t="shared" si="35"/>
        <v/>
      </c>
      <c r="X139" s="42" t="str">
        <f t="shared" si="36"/>
        <v xml:space="preserve"> </v>
      </c>
      <c r="Y139" s="42" t="str">
        <f t="shared" si="37"/>
        <v/>
      </c>
      <c r="Z139" s="42" t="str">
        <f t="shared" si="42"/>
        <v/>
      </c>
      <c r="AA139" s="42" t="str">
        <f t="shared" si="38"/>
        <v/>
      </c>
      <c r="AB139" s="46" t="str">
        <f t="shared" si="41"/>
        <v/>
      </c>
      <c r="AC139" s="42" t="str">
        <f t="shared" si="39"/>
        <v/>
      </c>
      <c r="AD139" s="42" t="str">
        <f t="shared" si="29"/>
        <v/>
      </c>
      <c r="AE139" s="42"/>
      <c r="AF139" s="42" t="str">
        <f t="shared" si="40"/>
        <v/>
      </c>
      <c r="AG139" s="47" t="s">
        <v>307</v>
      </c>
      <c r="AH139" s="37"/>
      <c r="AI139" s="41" t="str">
        <f t="shared" si="31"/>
        <v>　</v>
      </c>
      <c r="AJ139" s="38"/>
      <c r="AK139" s="38"/>
      <c r="AL139" s="38"/>
      <c r="AM139" s="38"/>
      <c r="AN139" s="38"/>
    </row>
    <row r="140" spans="1:40" ht="21" customHeight="1" x14ac:dyDescent="0.4">
      <c r="A140" s="17">
        <v>89</v>
      </c>
      <c r="B140" s="18"/>
      <c r="C140" s="18"/>
      <c r="D140" s="18"/>
      <c r="E140" s="12"/>
      <c r="F140" s="18"/>
      <c r="G140" s="160"/>
      <c r="H140" s="161"/>
      <c r="I140" s="19"/>
      <c r="J140" s="20"/>
      <c r="K140" s="20"/>
      <c r="L140" s="20"/>
      <c r="M140" s="21"/>
      <c r="N140" s="22"/>
      <c r="O140" s="38"/>
      <c r="P140" s="33"/>
      <c r="Q140" s="33"/>
      <c r="R140" s="42" t="str">
        <f t="shared" si="33"/>
        <v/>
      </c>
      <c r="S140" s="43" t="str">
        <f t="shared" si="34"/>
        <v/>
      </c>
      <c r="T140" s="44" t="str">
        <f>IF($S140="","",VLOOKUP($S140,'(種目・作業用)'!$A$2:$D$47,2,FALSE))</f>
        <v/>
      </c>
      <c r="U140" s="44" t="str">
        <f>IF($S140="","",VLOOKUP($S140,'(種目・作業用)'!$A$2:$D$47,3,FALSE))</f>
        <v/>
      </c>
      <c r="V140" s="44" t="str">
        <f>IF($S140="","",VLOOKUP($S140,'(種目・作業用)'!$A$2:$D$47,4,FALSE))</f>
        <v/>
      </c>
      <c r="W140" s="45" t="str">
        <f t="shared" si="35"/>
        <v/>
      </c>
      <c r="X140" s="42" t="str">
        <f t="shared" si="36"/>
        <v xml:space="preserve"> </v>
      </c>
      <c r="Y140" s="42" t="str">
        <f t="shared" si="37"/>
        <v/>
      </c>
      <c r="Z140" s="42" t="str">
        <f t="shared" si="42"/>
        <v/>
      </c>
      <c r="AA140" s="42" t="str">
        <f t="shared" si="38"/>
        <v/>
      </c>
      <c r="AB140" s="46" t="str">
        <f t="shared" si="41"/>
        <v/>
      </c>
      <c r="AC140" s="42" t="str">
        <f t="shared" si="39"/>
        <v/>
      </c>
      <c r="AD140" s="42" t="str">
        <f t="shared" si="29"/>
        <v/>
      </c>
      <c r="AE140" s="42"/>
      <c r="AF140" s="42" t="str">
        <f t="shared" si="40"/>
        <v/>
      </c>
      <c r="AG140" s="47" t="s">
        <v>307</v>
      </c>
      <c r="AH140" s="37"/>
      <c r="AI140" s="41" t="str">
        <f t="shared" si="31"/>
        <v>　</v>
      </c>
      <c r="AJ140" s="38"/>
      <c r="AK140" s="38"/>
      <c r="AL140" s="38"/>
      <c r="AM140" s="38"/>
      <c r="AN140" s="38"/>
    </row>
    <row r="141" spans="1:40" ht="21" customHeight="1" x14ac:dyDescent="0.4">
      <c r="A141" s="17">
        <v>90</v>
      </c>
      <c r="B141" s="18"/>
      <c r="C141" s="18"/>
      <c r="D141" s="18"/>
      <c r="E141" s="12"/>
      <c r="F141" s="18"/>
      <c r="G141" s="160"/>
      <c r="H141" s="161"/>
      <c r="I141" s="19"/>
      <c r="J141" s="20"/>
      <c r="K141" s="20"/>
      <c r="L141" s="20"/>
      <c r="M141" s="21"/>
      <c r="N141" s="22"/>
      <c r="O141" s="38"/>
      <c r="P141" s="33"/>
      <c r="Q141" s="33"/>
      <c r="R141" s="42" t="str">
        <f t="shared" si="33"/>
        <v/>
      </c>
      <c r="S141" s="43" t="str">
        <f t="shared" si="34"/>
        <v/>
      </c>
      <c r="T141" s="44" t="str">
        <f>IF($S141="","",VLOOKUP($S141,'(種目・作業用)'!$A$2:$D$47,2,FALSE))</f>
        <v/>
      </c>
      <c r="U141" s="44" t="str">
        <f>IF($S141="","",VLOOKUP($S141,'(種目・作業用)'!$A$2:$D$47,3,FALSE))</f>
        <v/>
      </c>
      <c r="V141" s="44" t="str">
        <f>IF($S141="","",VLOOKUP($S141,'(種目・作業用)'!$A$2:$D$47,4,FALSE))</f>
        <v/>
      </c>
      <c r="W141" s="45" t="str">
        <f t="shared" si="35"/>
        <v/>
      </c>
      <c r="X141" s="42" t="str">
        <f t="shared" si="36"/>
        <v xml:space="preserve"> </v>
      </c>
      <c r="Y141" s="42" t="str">
        <f t="shared" si="37"/>
        <v/>
      </c>
      <c r="Z141" s="42" t="str">
        <f t="shared" si="42"/>
        <v/>
      </c>
      <c r="AA141" s="42" t="str">
        <f t="shared" si="38"/>
        <v/>
      </c>
      <c r="AB141" s="46" t="str">
        <f t="shared" si="41"/>
        <v/>
      </c>
      <c r="AC141" s="42" t="str">
        <f t="shared" si="39"/>
        <v/>
      </c>
      <c r="AD141" s="42" t="str">
        <f t="shared" si="29"/>
        <v/>
      </c>
      <c r="AE141" s="42"/>
      <c r="AF141" s="42" t="str">
        <f t="shared" si="40"/>
        <v/>
      </c>
      <c r="AG141" s="47" t="s">
        <v>307</v>
      </c>
      <c r="AH141" s="37"/>
      <c r="AI141" s="41" t="str">
        <f t="shared" si="31"/>
        <v>　</v>
      </c>
      <c r="AJ141" s="38"/>
      <c r="AK141" s="38"/>
      <c r="AL141" s="38"/>
      <c r="AM141" s="38"/>
      <c r="AN141" s="38"/>
    </row>
    <row r="142" spans="1:40" ht="21" customHeight="1" x14ac:dyDescent="0.4">
      <c r="A142" s="17">
        <v>91</v>
      </c>
      <c r="B142" s="18"/>
      <c r="C142" s="18"/>
      <c r="D142" s="18"/>
      <c r="E142" s="12"/>
      <c r="F142" s="18"/>
      <c r="G142" s="160"/>
      <c r="H142" s="161"/>
      <c r="I142" s="19"/>
      <c r="J142" s="20"/>
      <c r="K142" s="20"/>
      <c r="L142" s="20"/>
      <c r="M142" s="21"/>
      <c r="N142" s="22"/>
      <c r="O142" s="38"/>
      <c r="P142" s="33"/>
      <c r="Q142" s="33"/>
      <c r="R142" s="42" t="str">
        <f t="shared" si="33"/>
        <v/>
      </c>
      <c r="S142" s="43" t="str">
        <f t="shared" si="34"/>
        <v/>
      </c>
      <c r="T142" s="44" t="str">
        <f>IF($S142="","",VLOOKUP($S142,'(種目・作業用)'!$A$2:$D$47,2,FALSE))</f>
        <v/>
      </c>
      <c r="U142" s="44" t="str">
        <f>IF($S142="","",VLOOKUP($S142,'(種目・作業用)'!$A$2:$D$47,3,FALSE))</f>
        <v/>
      </c>
      <c r="V142" s="44" t="str">
        <f>IF($S142="","",VLOOKUP($S142,'(種目・作業用)'!$A$2:$D$47,4,FALSE))</f>
        <v/>
      </c>
      <c r="W142" s="45" t="str">
        <f t="shared" si="35"/>
        <v/>
      </c>
      <c r="X142" s="42" t="str">
        <f t="shared" si="36"/>
        <v xml:space="preserve"> </v>
      </c>
      <c r="Y142" s="42" t="str">
        <f t="shared" si="37"/>
        <v/>
      </c>
      <c r="Z142" s="42" t="str">
        <f t="shared" si="42"/>
        <v/>
      </c>
      <c r="AA142" s="42" t="str">
        <f t="shared" si="38"/>
        <v/>
      </c>
      <c r="AB142" s="46" t="str">
        <f t="shared" si="41"/>
        <v/>
      </c>
      <c r="AC142" s="42" t="str">
        <f t="shared" si="39"/>
        <v/>
      </c>
      <c r="AD142" s="42" t="str">
        <f t="shared" si="29"/>
        <v/>
      </c>
      <c r="AE142" s="42"/>
      <c r="AF142" s="42" t="str">
        <f t="shared" si="40"/>
        <v/>
      </c>
      <c r="AG142" s="47" t="s">
        <v>307</v>
      </c>
      <c r="AH142" s="37"/>
      <c r="AI142" s="41" t="str">
        <f t="shared" si="31"/>
        <v>　</v>
      </c>
      <c r="AJ142" s="38"/>
      <c r="AK142" s="38"/>
      <c r="AL142" s="38"/>
      <c r="AM142" s="38"/>
      <c r="AN142" s="38"/>
    </row>
    <row r="143" spans="1:40" ht="21" customHeight="1" x14ac:dyDescent="0.4">
      <c r="A143" s="17">
        <v>92</v>
      </c>
      <c r="B143" s="18"/>
      <c r="C143" s="18"/>
      <c r="D143" s="18"/>
      <c r="E143" s="12"/>
      <c r="F143" s="18"/>
      <c r="G143" s="160"/>
      <c r="H143" s="161"/>
      <c r="I143" s="19"/>
      <c r="J143" s="20"/>
      <c r="K143" s="20"/>
      <c r="L143" s="20"/>
      <c r="M143" s="21"/>
      <c r="N143" s="22"/>
      <c r="O143" s="38"/>
      <c r="P143" s="33"/>
      <c r="Q143" s="33"/>
      <c r="R143" s="42" t="str">
        <f t="shared" si="33"/>
        <v/>
      </c>
      <c r="S143" s="43" t="str">
        <f t="shared" si="34"/>
        <v/>
      </c>
      <c r="T143" s="44" t="str">
        <f>IF($S143="","",VLOOKUP($S143,'(種目・作業用)'!$A$2:$D$47,2,FALSE))</f>
        <v/>
      </c>
      <c r="U143" s="44" t="str">
        <f>IF($S143="","",VLOOKUP($S143,'(種目・作業用)'!$A$2:$D$47,3,FALSE))</f>
        <v/>
      </c>
      <c r="V143" s="44" t="str">
        <f>IF($S143="","",VLOOKUP($S143,'(種目・作業用)'!$A$2:$D$47,4,FALSE))</f>
        <v/>
      </c>
      <c r="W143" s="45" t="str">
        <f t="shared" si="35"/>
        <v/>
      </c>
      <c r="X143" s="42" t="str">
        <f t="shared" si="36"/>
        <v xml:space="preserve"> </v>
      </c>
      <c r="Y143" s="42" t="str">
        <f t="shared" si="37"/>
        <v/>
      </c>
      <c r="Z143" s="42" t="str">
        <f t="shared" si="42"/>
        <v/>
      </c>
      <c r="AA143" s="42" t="str">
        <f t="shared" si="38"/>
        <v/>
      </c>
      <c r="AB143" s="46" t="str">
        <f t="shared" si="41"/>
        <v/>
      </c>
      <c r="AC143" s="42" t="str">
        <f t="shared" si="39"/>
        <v/>
      </c>
      <c r="AD143" s="42" t="str">
        <f t="shared" si="29"/>
        <v/>
      </c>
      <c r="AE143" s="42"/>
      <c r="AF143" s="42" t="str">
        <f t="shared" si="40"/>
        <v/>
      </c>
      <c r="AG143" s="47" t="s">
        <v>307</v>
      </c>
      <c r="AH143" s="37"/>
      <c r="AI143" s="41" t="str">
        <f t="shared" si="31"/>
        <v>　</v>
      </c>
      <c r="AJ143" s="38"/>
      <c r="AK143" s="38"/>
      <c r="AL143" s="38"/>
      <c r="AM143" s="38"/>
      <c r="AN143" s="38"/>
    </row>
    <row r="144" spans="1:40" ht="21" customHeight="1" x14ac:dyDescent="0.4">
      <c r="A144" s="17">
        <v>93</v>
      </c>
      <c r="B144" s="18"/>
      <c r="C144" s="18"/>
      <c r="D144" s="18"/>
      <c r="E144" s="12"/>
      <c r="F144" s="18"/>
      <c r="G144" s="160"/>
      <c r="H144" s="161"/>
      <c r="I144" s="19"/>
      <c r="J144" s="20"/>
      <c r="K144" s="20"/>
      <c r="L144" s="20"/>
      <c r="M144" s="21"/>
      <c r="N144" s="22"/>
      <c r="O144" s="38"/>
      <c r="P144" s="33"/>
      <c r="Q144" s="33"/>
      <c r="R144" s="42" t="str">
        <f t="shared" si="33"/>
        <v/>
      </c>
      <c r="S144" s="43" t="str">
        <f t="shared" si="34"/>
        <v/>
      </c>
      <c r="T144" s="44" t="str">
        <f>IF($S144="","",VLOOKUP($S144,'(種目・作業用)'!$A$2:$D$47,2,FALSE))</f>
        <v/>
      </c>
      <c r="U144" s="44" t="str">
        <f>IF($S144="","",VLOOKUP($S144,'(種目・作業用)'!$A$2:$D$47,3,FALSE))</f>
        <v/>
      </c>
      <c r="V144" s="44" t="str">
        <f>IF($S144="","",VLOOKUP($S144,'(種目・作業用)'!$A$2:$D$47,4,FALSE))</f>
        <v/>
      </c>
      <c r="W144" s="45" t="str">
        <f t="shared" si="35"/>
        <v/>
      </c>
      <c r="X144" s="42" t="str">
        <f t="shared" si="36"/>
        <v xml:space="preserve"> </v>
      </c>
      <c r="Y144" s="42" t="str">
        <f t="shared" si="37"/>
        <v/>
      </c>
      <c r="Z144" s="42" t="str">
        <f t="shared" si="42"/>
        <v/>
      </c>
      <c r="AA144" s="42" t="str">
        <f t="shared" si="38"/>
        <v/>
      </c>
      <c r="AB144" s="46" t="str">
        <f t="shared" si="41"/>
        <v/>
      </c>
      <c r="AC144" s="42" t="str">
        <f t="shared" si="39"/>
        <v/>
      </c>
      <c r="AD144" s="42" t="str">
        <f t="shared" si="29"/>
        <v/>
      </c>
      <c r="AE144" s="42"/>
      <c r="AF144" s="42" t="str">
        <f t="shared" si="40"/>
        <v/>
      </c>
      <c r="AG144" s="47" t="s">
        <v>307</v>
      </c>
      <c r="AH144" s="37"/>
      <c r="AI144" s="41" t="str">
        <f t="shared" si="31"/>
        <v>　</v>
      </c>
      <c r="AJ144" s="38"/>
      <c r="AK144" s="38"/>
      <c r="AL144" s="38"/>
      <c r="AM144" s="38"/>
      <c r="AN144" s="38"/>
    </row>
    <row r="145" spans="1:40" ht="21" customHeight="1" x14ac:dyDescent="0.4">
      <c r="A145" s="17">
        <v>94</v>
      </c>
      <c r="B145" s="18"/>
      <c r="C145" s="18"/>
      <c r="D145" s="18"/>
      <c r="E145" s="12"/>
      <c r="F145" s="18"/>
      <c r="G145" s="160"/>
      <c r="H145" s="161"/>
      <c r="I145" s="19"/>
      <c r="J145" s="20"/>
      <c r="K145" s="20"/>
      <c r="L145" s="20"/>
      <c r="M145" s="21"/>
      <c r="N145" s="22"/>
      <c r="O145" s="38"/>
      <c r="P145" s="33"/>
      <c r="Q145" s="33"/>
      <c r="R145" s="42" t="str">
        <f t="shared" si="33"/>
        <v/>
      </c>
      <c r="S145" s="43" t="str">
        <f t="shared" si="34"/>
        <v/>
      </c>
      <c r="T145" s="44" t="str">
        <f>IF($S145="","",VLOOKUP($S145,'(種目・作業用)'!$A$2:$D$47,2,FALSE))</f>
        <v/>
      </c>
      <c r="U145" s="44" t="str">
        <f>IF($S145="","",VLOOKUP($S145,'(種目・作業用)'!$A$2:$D$47,3,FALSE))</f>
        <v/>
      </c>
      <c r="V145" s="44" t="str">
        <f>IF($S145="","",VLOOKUP($S145,'(種目・作業用)'!$A$2:$D$47,4,FALSE))</f>
        <v/>
      </c>
      <c r="W145" s="45" t="str">
        <f t="shared" si="35"/>
        <v/>
      </c>
      <c r="X145" s="42" t="str">
        <f t="shared" si="36"/>
        <v xml:space="preserve"> </v>
      </c>
      <c r="Y145" s="42" t="str">
        <f t="shared" si="37"/>
        <v/>
      </c>
      <c r="Z145" s="42" t="str">
        <f t="shared" si="42"/>
        <v/>
      </c>
      <c r="AA145" s="42" t="str">
        <f t="shared" si="38"/>
        <v/>
      </c>
      <c r="AB145" s="46" t="str">
        <f t="shared" si="41"/>
        <v/>
      </c>
      <c r="AC145" s="42" t="str">
        <f t="shared" si="39"/>
        <v/>
      </c>
      <c r="AD145" s="42" t="str">
        <f t="shared" si="29"/>
        <v/>
      </c>
      <c r="AE145" s="42"/>
      <c r="AF145" s="42" t="str">
        <f t="shared" si="40"/>
        <v/>
      </c>
      <c r="AG145" s="47" t="s">
        <v>307</v>
      </c>
      <c r="AH145" s="37"/>
      <c r="AI145" s="41" t="str">
        <f t="shared" si="31"/>
        <v>　</v>
      </c>
      <c r="AJ145" s="38"/>
      <c r="AK145" s="38"/>
      <c r="AL145" s="38"/>
      <c r="AM145" s="38"/>
      <c r="AN145" s="38"/>
    </row>
    <row r="146" spans="1:40" ht="21" customHeight="1" x14ac:dyDescent="0.4">
      <c r="A146" s="17">
        <v>95</v>
      </c>
      <c r="B146" s="18"/>
      <c r="C146" s="18"/>
      <c r="D146" s="18"/>
      <c r="E146" s="12"/>
      <c r="F146" s="18"/>
      <c r="G146" s="160"/>
      <c r="H146" s="161"/>
      <c r="I146" s="19"/>
      <c r="J146" s="20"/>
      <c r="K146" s="20"/>
      <c r="L146" s="20"/>
      <c r="M146" s="21"/>
      <c r="N146" s="22"/>
      <c r="O146" s="38"/>
      <c r="P146" s="33"/>
      <c r="Q146" s="33"/>
      <c r="R146" s="42" t="str">
        <f t="shared" si="33"/>
        <v/>
      </c>
      <c r="S146" s="43" t="str">
        <f t="shared" si="34"/>
        <v/>
      </c>
      <c r="T146" s="44" t="str">
        <f>IF($S146="","",VLOOKUP($S146,'(種目・作業用)'!$A$2:$D$47,2,FALSE))</f>
        <v/>
      </c>
      <c r="U146" s="44" t="str">
        <f>IF($S146="","",VLOOKUP($S146,'(種目・作業用)'!$A$2:$D$47,3,FALSE))</f>
        <v/>
      </c>
      <c r="V146" s="44" t="str">
        <f>IF($S146="","",VLOOKUP($S146,'(種目・作業用)'!$A$2:$D$47,4,FALSE))</f>
        <v/>
      </c>
      <c r="W146" s="45" t="str">
        <f t="shared" si="35"/>
        <v/>
      </c>
      <c r="X146" s="42" t="str">
        <f t="shared" si="36"/>
        <v xml:space="preserve"> </v>
      </c>
      <c r="Y146" s="42" t="str">
        <f t="shared" si="37"/>
        <v/>
      </c>
      <c r="Z146" s="42" t="str">
        <f t="shared" si="42"/>
        <v/>
      </c>
      <c r="AA146" s="42" t="str">
        <f t="shared" si="38"/>
        <v/>
      </c>
      <c r="AB146" s="46" t="str">
        <f t="shared" si="41"/>
        <v/>
      </c>
      <c r="AC146" s="42" t="str">
        <f t="shared" si="39"/>
        <v/>
      </c>
      <c r="AD146" s="42" t="str">
        <f t="shared" si="29"/>
        <v/>
      </c>
      <c r="AE146" s="42"/>
      <c r="AF146" s="42" t="str">
        <f t="shared" si="40"/>
        <v/>
      </c>
      <c r="AG146" s="47" t="s">
        <v>307</v>
      </c>
      <c r="AH146" s="37"/>
      <c r="AI146" s="41" t="str">
        <f t="shared" si="31"/>
        <v>　</v>
      </c>
      <c r="AJ146" s="38"/>
      <c r="AK146" s="38"/>
      <c r="AL146" s="38"/>
      <c r="AM146" s="38"/>
      <c r="AN146" s="38"/>
    </row>
    <row r="147" spans="1:40" ht="21" customHeight="1" x14ac:dyDescent="0.4">
      <c r="A147" s="17">
        <v>96</v>
      </c>
      <c r="B147" s="18"/>
      <c r="C147" s="18"/>
      <c r="D147" s="18"/>
      <c r="E147" s="12"/>
      <c r="F147" s="18"/>
      <c r="G147" s="160"/>
      <c r="H147" s="161"/>
      <c r="I147" s="19"/>
      <c r="J147" s="20"/>
      <c r="K147" s="20"/>
      <c r="L147" s="20"/>
      <c r="M147" s="21"/>
      <c r="N147" s="22"/>
      <c r="O147" s="38"/>
      <c r="P147" s="33"/>
      <c r="Q147" s="33"/>
      <c r="R147" s="42" t="str">
        <f t="shared" si="33"/>
        <v/>
      </c>
      <c r="S147" s="43" t="str">
        <f t="shared" si="34"/>
        <v/>
      </c>
      <c r="T147" s="44" t="str">
        <f>IF($S147="","",VLOOKUP($S147,'(種目・作業用)'!$A$2:$D$47,2,FALSE))</f>
        <v/>
      </c>
      <c r="U147" s="44" t="str">
        <f>IF($S147="","",VLOOKUP($S147,'(種目・作業用)'!$A$2:$D$47,3,FALSE))</f>
        <v/>
      </c>
      <c r="V147" s="44" t="str">
        <f>IF($S147="","",VLOOKUP($S147,'(種目・作業用)'!$A$2:$D$47,4,FALSE))</f>
        <v/>
      </c>
      <c r="W147" s="45" t="str">
        <f t="shared" si="35"/>
        <v/>
      </c>
      <c r="X147" s="42" t="str">
        <f t="shared" si="36"/>
        <v xml:space="preserve"> </v>
      </c>
      <c r="Y147" s="42" t="str">
        <f t="shared" si="37"/>
        <v/>
      </c>
      <c r="Z147" s="42" t="str">
        <f t="shared" si="42"/>
        <v/>
      </c>
      <c r="AA147" s="42" t="str">
        <f t="shared" si="38"/>
        <v/>
      </c>
      <c r="AB147" s="46" t="str">
        <f t="shared" si="41"/>
        <v/>
      </c>
      <c r="AC147" s="42" t="str">
        <f t="shared" si="39"/>
        <v/>
      </c>
      <c r="AD147" s="42" t="str">
        <f t="shared" si="29"/>
        <v/>
      </c>
      <c r="AE147" s="42"/>
      <c r="AF147" s="42" t="str">
        <f t="shared" si="40"/>
        <v/>
      </c>
      <c r="AG147" s="47" t="s">
        <v>307</v>
      </c>
      <c r="AH147" s="37"/>
      <c r="AI147" s="41" t="str">
        <f t="shared" si="31"/>
        <v>　</v>
      </c>
      <c r="AJ147" s="38"/>
      <c r="AK147" s="38"/>
      <c r="AL147" s="38"/>
      <c r="AM147" s="38"/>
      <c r="AN147" s="38"/>
    </row>
    <row r="148" spans="1:40" ht="21" customHeight="1" x14ac:dyDescent="0.4">
      <c r="A148" s="17">
        <v>97</v>
      </c>
      <c r="B148" s="18"/>
      <c r="C148" s="18"/>
      <c r="D148" s="18"/>
      <c r="E148" s="12"/>
      <c r="F148" s="18"/>
      <c r="G148" s="160"/>
      <c r="H148" s="161"/>
      <c r="I148" s="19"/>
      <c r="J148" s="20"/>
      <c r="K148" s="20"/>
      <c r="L148" s="20"/>
      <c r="M148" s="21"/>
      <c r="N148" s="22"/>
      <c r="O148" s="38"/>
      <c r="P148" s="33"/>
      <c r="Q148" s="33"/>
      <c r="R148" s="42" t="str">
        <f t="shared" si="33"/>
        <v/>
      </c>
      <c r="S148" s="43" t="str">
        <f t="shared" si="34"/>
        <v/>
      </c>
      <c r="T148" s="44" t="str">
        <f>IF($S148="","",VLOOKUP($S148,'(種目・作業用)'!$A$2:$D$47,2,FALSE))</f>
        <v/>
      </c>
      <c r="U148" s="44" t="str">
        <f>IF($S148="","",VLOOKUP($S148,'(種目・作業用)'!$A$2:$D$47,3,FALSE))</f>
        <v/>
      </c>
      <c r="V148" s="44" t="str">
        <f>IF($S148="","",VLOOKUP($S148,'(種目・作業用)'!$A$2:$D$47,4,FALSE))</f>
        <v/>
      </c>
      <c r="W148" s="45" t="str">
        <f t="shared" si="35"/>
        <v/>
      </c>
      <c r="X148" s="42" t="str">
        <f t="shared" si="36"/>
        <v xml:space="preserve"> </v>
      </c>
      <c r="Y148" s="42" t="str">
        <f t="shared" si="37"/>
        <v/>
      </c>
      <c r="Z148" s="42" t="str">
        <f t="shared" si="42"/>
        <v/>
      </c>
      <c r="AA148" s="42" t="str">
        <f t="shared" si="38"/>
        <v/>
      </c>
      <c r="AB148" s="46" t="str">
        <f t="shared" si="41"/>
        <v/>
      </c>
      <c r="AC148" s="42" t="str">
        <f t="shared" si="39"/>
        <v/>
      </c>
      <c r="AD148" s="42" t="str">
        <f t="shared" si="29"/>
        <v/>
      </c>
      <c r="AE148" s="42"/>
      <c r="AF148" s="42" t="str">
        <f t="shared" si="40"/>
        <v/>
      </c>
      <c r="AG148" s="47" t="s">
        <v>307</v>
      </c>
      <c r="AH148" s="37"/>
      <c r="AI148" s="41" t="str">
        <f t="shared" si="31"/>
        <v>　</v>
      </c>
      <c r="AJ148" s="38"/>
      <c r="AK148" s="38"/>
      <c r="AL148" s="38"/>
      <c r="AM148" s="38"/>
      <c r="AN148" s="38"/>
    </row>
    <row r="149" spans="1:40" ht="21" customHeight="1" x14ac:dyDescent="0.4">
      <c r="A149" s="17">
        <v>98</v>
      </c>
      <c r="B149" s="18"/>
      <c r="C149" s="18"/>
      <c r="D149" s="18"/>
      <c r="E149" s="12"/>
      <c r="F149" s="18"/>
      <c r="G149" s="160"/>
      <c r="H149" s="161"/>
      <c r="I149" s="19"/>
      <c r="J149" s="20"/>
      <c r="K149" s="20"/>
      <c r="L149" s="20"/>
      <c r="M149" s="21"/>
      <c r="N149" s="22"/>
      <c r="O149" s="38"/>
      <c r="P149" s="33"/>
      <c r="Q149" s="33"/>
      <c r="R149" s="42" t="str">
        <f t="shared" si="33"/>
        <v/>
      </c>
      <c r="S149" s="43" t="str">
        <f t="shared" si="34"/>
        <v/>
      </c>
      <c r="T149" s="44" t="str">
        <f>IF($S149="","",VLOOKUP($S149,'(種目・作業用)'!$A$2:$D$47,2,FALSE))</f>
        <v/>
      </c>
      <c r="U149" s="44" t="str">
        <f>IF($S149="","",VLOOKUP($S149,'(種目・作業用)'!$A$2:$D$47,3,FALSE))</f>
        <v/>
      </c>
      <c r="V149" s="44" t="str">
        <f>IF($S149="","",VLOOKUP($S149,'(種目・作業用)'!$A$2:$D$47,4,FALSE))</f>
        <v/>
      </c>
      <c r="W149" s="45" t="str">
        <f t="shared" si="35"/>
        <v/>
      </c>
      <c r="X149" s="42" t="str">
        <f t="shared" si="36"/>
        <v xml:space="preserve"> </v>
      </c>
      <c r="Y149" s="42" t="str">
        <f t="shared" si="37"/>
        <v/>
      </c>
      <c r="Z149" s="42" t="str">
        <f t="shared" si="42"/>
        <v/>
      </c>
      <c r="AA149" s="42" t="str">
        <f t="shared" si="38"/>
        <v/>
      </c>
      <c r="AB149" s="46" t="str">
        <f t="shared" si="41"/>
        <v/>
      </c>
      <c r="AC149" s="42" t="str">
        <f t="shared" si="39"/>
        <v/>
      </c>
      <c r="AD149" s="42" t="str">
        <f t="shared" si="29"/>
        <v/>
      </c>
      <c r="AE149" s="42"/>
      <c r="AF149" s="42" t="str">
        <f t="shared" si="40"/>
        <v/>
      </c>
      <c r="AG149" s="47" t="s">
        <v>307</v>
      </c>
      <c r="AH149" s="37"/>
      <c r="AI149" s="41" t="str">
        <f t="shared" si="31"/>
        <v>　</v>
      </c>
      <c r="AJ149" s="38"/>
      <c r="AK149" s="38"/>
      <c r="AL149" s="38"/>
      <c r="AM149" s="38"/>
      <c r="AN149" s="38"/>
    </row>
    <row r="150" spans="1:40" ht="21" customHeight="1" x14ac:dyDescent="0.4">
      <c r="A150" s="17">
        <v>99</v>
      </c>
      <c r="B150" s="18"/>
      <c r="C150" s="18"/>
      <c r="D150" s="18"/>
      <c r="E150" s="12"/>
      <c r="F150" s="18"/>
      <c r="G150" s="160"/>
      <c r="H150" s="161"/>
      <c r="I150" s="19"/>
      <c r="J150" s="20"/>
      <c r="K150" s="20"/>
      <c r="L150" s="20"/>
      <c r="M150" s="21"/>
      <c r="N150" s="22"/>
      <c r="O150" s="38"/>
      <c r="P150" s="33"/>
      <c r="Q150" s="33"/>
      <c r="R150" s="42" t="str">
        <f t="shared" si="33"/>
        <v/>
      </c>
      <c r="S150" s="43" t="str">
        <f t="shared" si="34"/>
        <v/>
      </c>
      <c r="T150" s="44" t="str">
        <f>IF($S150="","",VLOOKUP($S150,'(種目・作業用)'!$A$2:$D$47,2,FALSE))</f>
        <v/>
      </c>
      <c r="U150" s="44" t="str">
        <f>IF($S150="","",VLOOKUP($S150,'(種目・作業用)'!$A$2:$D$47,3,FALSE))</f>
        <v/>
      </c>
      <c r="V150" s="44" t="str">
        <f>IF($S150="","",VLOOKUP($S150,'(種目・作業用)'!$A$2:$D$47,4,FALSE))</f>
        <v/>
      </c>
      <c r="W150" s="45" t="str">
        <f t="shared" si="35"/>
        <v/>
      </c>
      <c r="X150" s="42" t="str">
        <f t="shared" si="36"/>
        <v xml:space="preserve"> </v>
      </c>
      <c r="Y150" s="42" t="str">
        <f t="shared" si="37"/>
        <v/>
      </c>
      <c r="Z150" s="42" t="str">
        <f t="shared" si="42"/>
        <v/>
      </c>
      <c r="AA150" s="42" t="str">
        <f t="shared" si="38"/>
        <v/>
      </c>
      <c r="AB150" s="46" t="str">
        <f t="shared" si="41"/>
        <v/>
      </c>
      <c r="AC150" s="42" t="str">
        <f t="shared" si="39"/>
        <v/>
      </c>
      <c r="AD150" s="42" t="str">
        <f t="shared" si="29"/>
        <v/>
      </c>
      <c r="AE150" s="42"/>
      <c r="AF150" s="42" t="str">
        <f t="shared" si="40"/>
        <v/>
      </c>
      <c r="AG150" s="47" t="s">
        <v>307</v>
      </c>
      <c r="AH150" s="37"/>
      <c r="AI150" s="41" t="str">
        <f t="shared" si="31"/>
        <v>　</v>
      </c>
      <c r="AJ150" s="38"/>
      <c r="AK150" s="38"/>
      <c r="AL150" s="38"/>
      <c r="AM150" s="38"/>
      <c r="AN150" s="38"/>
    </row>
    <row r="151" spans="1:40" ht="21" customHeight="1" x14ac:dyDescent="0.4">
      <c r="A151" s="31">
        <v>100</v>
      </c>
      <c r="B151" s="18"/>
      <c r="C151" s="18"/>
      <c r="D151" s="18"/>
      <c r="E151" s="12"/>
      <c r="F151" s="18"/>
      <c r="G151" s="160"/>
      <c r="H151" s="161"/>
      <c r="I151" s="19"/>
      <c r="J151" s="20"/>
      <c r="K151" s="20"/>
      <c r="L151" s="20"/>
      <c r="M151" s="21"/>
      <c r="N151" s="22"/>
      <c r="O151" s="38"/>
      <c r="P151" s="33"/>
      <c r="Q151" s="33"/>
      <c r="R151" s="42" t="str">
        <f t="shared" si="33"/>
        <v/>
      </c>
      <c r="S151" s="43" t="str">
        <f t="shared" si="34"/>
        <v/>
      </c>
      <c r="T151" s="44" t="str">
        <f>IF($S151="","",VLOOKUP($S151,'(種目・作業用)'!$A$2:$D$47,2,FALSE))</f>
        <v/>
      </c>
      <c r="U151" s="44" t="str">
        <f>IF($S151="","",VLOOKUP($S151,'(種目・作業用)'!$A$2:$D$47,3,FALSE))</f>
        <v/>
      </c>
      <c r="V151" s="44" t="str">
        <f>IF($S151="","",VLOOKUP($S151,'(種目・作業用)'!$A$2:$D$47,4,FALSE))</f>
        <v/>
      </c>
      <c r="W151" s="45" t="str">
        <f t="shared" si="35"/>
        <v/>
      </c>
      <c r="X151" s="42" t="str">
        <f t="shared" si="36"/>
        <v xml:space="preserve"> </v>
      </c>
      <c r="Y151" s="42" t="str">
        <f t="shared" si="37"/>
        <v/>
      </c>
      <c r="Z151" s="42" t="str">
        <f t="shared" si="42"/>
        <v/>
      </c>
      <c r="AA151" s="42" t="str">
        <f t="shared" si="38"/>
        <v/>
      </c>
      <c r="AB151" s="46" t="str">
        <f t="shared" si="41"/>
        <v/>
      </c>
      <c r="AC151" s="42" t="str">
        <f t="shared" si="39"/>
        <v/>
      </c>
      <c r="AD151" s="42" t="str">
        <f>IF(ISBLANK(F151),"",IF(F151="男",1,2))</f>
        <v/>
      </c>
      <c r="AE151" s="42"/>
      <c r="AF151" s="42" t="str">
        <f t="shared" si="40"/>
        <v/>
      </c>
      <c r="AG151" s="47" t="s">
        <v>307</v>
      </c>
      <c r="AH151" s="37"/>
      <c r="AI151" s="41" t="str">
        <f t="shared" ref="AI151" si="43">IF(LEN(C151)&gt;6,SUBSTITUTE(C151,"　",""),IF(LEN(C151)=6,C151,IF(LEN(C151)=5,CONCATENATE(C151,"　"),IF(LEN(C151)=4,CONCATENATE(SUBSTITUTE(C151,"　","　　"),"　"),CONCATENATE(SUBSTITUTE(C151,"　","　　　"),"　")))))</f>
        <v>　</v>
      </c>
      <c r="AJ151" s="38"/>
      <c r="AK151" s="38"/>
      <c r="AL151" s="38"/>
      <c r="AM151" s="38"/>
      <c r="AN151" s="38"/>
    </row>
    <row r="152" spans="1:40" ht="21" customHeight="1" x14ac:dyDescent="0.4">
      <c r="A152" s="25"/>
      <c r="B152" s="26"/>
      <c r="C152" s="26"/>
      <c r="D152" s="26"/>
      <c r="E152" s="26"/>
      <c r="F152" s="26"/>
      <c r="G152" s="27" t="s">
        <v>281</v>
      </c>
      <c r="H152" s="168">
        <f>'基礎データ（必ず先に記入してください）'!$C$5</f>
        <v>0</v>
      </c>
      <c r="I152" s="168"/>
      <c r="J152" s="168"/>
      <c r="K152" s="168"/>
      <c r="L152" s="168"/>
      <c r="M152" s="168"/>
      <c r="N152" s="28" t="s">
        <v>282</v>
      </c>
      <c r="O152" s="38"/>
      <c r="P152" s="33"/>
      <c r="Q152" s="33"/>
      <c r="R152" s="34"/>
      <c r="S152" s="35"/>
      <c r="T152" s="34"/>
      <c r="U152" s="34"/>
      <c r="V152" s="34"/>
      <c r="W152" s="34"/>
      <c r="X152" s="34"/>
      <c r="Y152" s="34"/>
      <c r="Z152" s="34"/>
      <c r="AA152" s="34"/>
      <c r="AB152" s="34"/>
      <c r="AC152" s="34"/>
      <c r="AD152" s="34"/>
      <c r="AE152" s="34"/>
      <c r="AF152" s="34"/>
      <c r="AG152" s="37"/>
      <c r="AH152" s="37"/>
      <c r="AI152" s="38"/>
      <c r="AJ152" s="38"/>
      <c r="AK152" s="38"/>
      <c r="AL152" s="38"/>
      <c r="AM152" s="38"/>
      <c r="AN152" s="38"/>
    </row>
    <row r="153" spans="1:40" s="111" customFormat="1" ht="10.5" customHeight="1" x14ac:dyDescent="0.4">
      <c r="A153" s="49"/>
      <c r="B153" s="49"/>
      <c r="C153" s="49"/>
      <c r="D153" s="49"/>
      <c r="E153" s="49"/>
      <c r="F153" s="49"/>
      <c r="G153" s="50"/>
      <c r="H153" s="51"/>
      <c r="I153" s="51"/>
      <c r="J153" s="51"/>
      <c r="K153" s="51"/>
      <c r="L153" s="51"/>
      <c r="M153" s="51"/>
      <c r="N153" s="119"/>
      <c r="O153" s="118"/>
      <c r="P153" s="112"/>
      <c r="Q153" s="112"/>
      <c r="R153" s="113"/>
      <c r="S153" s="114"/>
      <c r="T153" s="113"/>
      <c r="U153" s="113"/>
      <c r="V153" s="113"/>
      <c r="W153" s="113"/>
      <c r="X153" s="113"/>
      <c r="Y153" s="113"/>
      <c r="Z153" s="113"/>
      <c r="AA153" s="113"/>
      <c r="AB153" s="113"/>
      <c r="AC153" s="113"/>
      <c r="AD153" s="113"/>
      <c r="AE153" s="113"/>
      <c r="AF153" s="113"/>
      <c r="AG153" s="79"/>
      <c r="AH153" s="79"/>
      <c r="AI153" s="118"/>
      <c r="AJ153" s="118"/>
      <c r="AK153" s="118"/>
      <c r="AL153" s="118"/>
      <c r="AM153" s="118"/>
      <c r="AN153" s="118"/>
    </row>
    <row r="154" spans="1:40" s="111" customFormat="1" x14ac:dyDescent="0.4">
      <c r="A154" s="167" t="s">
        <v>283</v>
      </c>
      <c r="B154" s="167"/>
      <c r="C154" s="167"/>
      <c r="D154" s="167"/>
      <c r="E154" s="167"/>
      <c r="F154" s="167"/>
      <c r="G154" s="167"/>
      <c r="H154" s="167"/>
      <c r="I154" s="167"/>
      <c r="J154" s="167"/>
      <c r="K154" s="167"/>
      <c r="L154" s="167"/>
      <c r="M154" s="167"/>
      <c r="N154" s="167"/>
      <c r="O154" s="118"/>
      <c r="P154" s="112"/>
      <c r="Q154" s="112"/>
      <c r="R154" s="113"/>
      <c r="S154" s="114"/>
      <c r="T154" s="113"/>
      <c r="U154" s="113"/>
      <c r="V154" s="113"/>
      <c r="W154" s="113"/>
      <c r="X154" s="113"/>
      <c r="Y154" s="113"/>
      <c r="Z154" s="113"/>
      <c r="AA154" s="113"/>
      <c r="AB154" s="113"/>
      <c r="AC154" s="113"/>
      <c r="AD154" s="113"/>
      <c r="AE154" s="113"/>
      <c r="AF154" s="113"/>
      <c r="AG154" s="79"/>
      <c r="AH154" s="79"/>
      <c r="AI154" s="118"/>
      <c r="AJ154" s="118"/>
      <c r="AK154" s="118"/>
      <c r="AL154" s="118"/>
      <c r="AM154" s="118"/>
      <c r="AN154" s="118"/>
    </row>
    <row r="155" spans="1:40" s="111" customFormat="1" ht="10.5" customHeight="1" x14ac:dyDescent="0.4">
      <c r="A155" s="29"/>
      <c r="B155" s="29"/>
      <c r="C155" s="29"/>
      <c r="D155" s="29"/>
      <c r="E155" s="29"/>
      <c r="F155" s="29"/>
      <c r="G155" s="29"/>
      <c r="H155" s="29"/>
      <c r="I155" s="29"/>
      <c r="J155" s="29"/>
      <c r="K155" s="29"/>
      <c r="L155" s="29"/>
      <c r="M155" s="29"/>
      <c r="N155" s="29"/>
      <c r="O155" s="118"/>
      <c r="P155" s="112"/>
      <c r="Q155" s="112"/>
      <c r="R155" s="113"/>
      <c r="S155" s="114"/>
      <c r="T155" s="113"/>
      <c r="U155" s="113"/>
      <c r="V155" s="113"/>
      <c r="W155" s="113"/>
      <c r="X155" s="113"/>
      <c r="Y155" s="113"/>
      <c r="Z155" s="113"/>
      <c r="AA155" s="113"/>
      <c r="AB155" s="113"/>
      <c r="AC155" s="113"/>
      <c r="AD155" s="113"/>
      <c r="AE155" s="113"/>
      <c r="AF155" s="113"/>
      <c r="AG155" s="79"/>
      <c r="AH155" s="79"/>
      <c r="AI155" s="118"/>
      <c r="AJ155" s="118"/>
      <c r="AK155" s="118"/>
      <c r="AL155" s="118"/>
      <c r="AM155" s="118"/>
      <c r="AN155" s="118"/>
    </row>
    <row r="156" spans="1:40" s="111" customFormat="1" x14ac:dyDescent="0.4">
      <c r="A156" s="29"/>
      <c r="B156" s="29"/>
      <c r="C156" s="29" t="s">
        <v>284</v>
      </c>
      <c r="D156" s="29"/>
      <c r="E156" s="29"/>
      <c r="F156" s="29"/>
      <c r="G156" s="29"/>
      <c r="H156" s="29"/>
      <c r="I156" s="29"/>
      <c r="J156" s="29"/>
      <c r="K156" s="29"/>
      <c r="L156" s="29"/>
      <c r="M156" s="29"/>
      <c r="N156" s="29"/>
      <c r="O156" s="118"/>
      <c r="P156" s="112"/>
      <c r="Q156" s="112"/>
      <c r="R156" s="113"/>
      <c r="S156" s="114"/>
      <c r="T156" s="113"/>
      <c r="U156" s="113"/>
      <c r="V156" s="113"/>
      <c r="W156" s="113"/>
      <c r="X156" s="113"/>
      <c r="Y156" s="113"/>
      <c r="Z156" s="113"/>
      <c r="AA156" s="113"/>
      <c r="AB156" s="113"/>
      <c r="AC156" s="113"/>
      <c r="AD156" s="113"/>
      <c r="AE156" s="113"/>
      <c r="AF156" s="113"/>
      <c r="AG156" s="79"/>
      <c r="AH156" s="79"/>
      <c r="AI156" s="118"/>
      <c r="AJ156" s="118"/>
      <c r="AK156" s="118"/>
      <c r="AL156" s="118"/>
      <c r="AM156" s="118"/>
      <c r="AN156" s="118"/>
    </row>
    <row r="157" spans="1:40" s="111" customFormat="1" ht="10.5" customHeight="1" x14ac:dyDescent="0.4">
      <c r="A157" s="29"/>
      <c r="B157" s="29"/>
      <c r="C157" s="29"/>
      <c r="D157" s="29"/>
      <c r="E157" s="29"/>
      <c r="F157" s="29"/>
      <c r="G157" s="29"/>
      <c r="H157" s="29"/>
      <c r="I157" s="29"/>
      <c r="J157" s="29"/>
      <c r="K157" s="29"/>
      <c r="L157" s="29"/>
      <c r="M157" s="29"/>
      <c r="N157" s="29"/>
      <c r="O157" s="118"/>
      <c r="P157" s="112"/>
      <c r="Q157" s="112"/>
      <c r="R157" s="113"/>
      <c r="S157" s="114"/>
      <c r="T157" s="113"/>
      <c r="U157" s="113"/>
      <c r="V157" s="113"/>
      <c r="W157" s="113"/>
      <c r="X157" s="113"/>
      <c r="Y157" s="113"/>
      <c r="Z157" s="113"/>
      <c r="AA157" s="113"/>
      <c r="AB157" s="113"/>
      <c r="AC157" s="113"/>
      <c r="AD157" s="113"/>
      <c r="AE157" s="113"/>
      <c r="AF157" s="113"/>
      <c r="AG157" s="79"/>
      <c r="AH157" s="79"/>
      <c r="AI157" s="118"/>
      <c r="AJ157" s="118"/>
      <c r="AK157" s="118"/>
      <c r="AL157" s="118"/>
      <c r="AM157" s="118"/>
      <c r="AN157" s="118"/>
    </row>
    <row r="158" spans="1:40" s="111" customFormat="1" x14ac:dyDescent="0.4">
      <c r="A158" s="29"/>
      <c r="B158" s="29"/>
      <c r="C158" s="170" t="str">
        <f>$C$38</f>
        <v>2020 年   月   日</v>
      </c>
      <c r="D158" s="170"/>
      <c r="E158" s="29"/>
      <c r="F158" s="29"/>
      <c r="G158" s="29"/>
      <c r="H158" s="29"/>
      <c r="I158" s="29"/>
      <c r="J158" s="29"/>
      <c r="K158" s="29"/>
      <c r="L158" s="29"/>
      <c r="M158" s="29"/>
      <c r="N158" s="29"/>
      <c r="O158" s="118"/>
      <c r="P158" s="112"/>
      <c r="Q158" s="112"/>
      <c r="R158" s="113"/>
      <c r="S158" s="114"/>
      <c r="T158" s="113"/>
      <c r="U158" s="113"/>
      <c r="V158" s="113"/>
      <c r="W158" s="113"/>
      <c r="X158" s="113"/>
      <c r="Y158" s="113"/>
      <c r="Z158" s="113"/>
      <c r="AA158" s="113"/>
      <c r="AB158" s="113"/>
      <c r="AC158" s="113"/>
      <c r="AD158" s="113"/>
      <c r="AE158" s="113"/>
      <c r="AF158" s="113"/>
      <c r="AG158" s="79"/>
      <c r="AH158" s="79"/>
      <c r="AI158" s="118"/>
      <c r="AJ158" s="118"/>
      <c r="AK158" s="118"/>
      <c r="AL158" s="118"/>
      <c r="AM158" s="118"/>
      <c r="AN158" s="118"/>
    </row>
    <row r="159" spans="1:40" s="111" customFormat="1" ht="29.25" customHeight="1" x14ac:dyDescent="0.4">
      <c r="A159" s="29"/>
      <c r="B159" s="29"/>
      <c r="C159" s="29"/>
      <c r="D159" s="29"/>
      <c r="E159" s="167">
        <f>'基礎データ（必ず先に記入してください）'!$C$2</f>
        <v>0</v>
      </c>
      <c r="F159" s="167"/>
      <c r="G159" s="167"/>
      <c r="H159" s="167"/>
      <c r="I159" s="167"/>
      <c r="J159" s="167"/>
      <c r="K159" s="167"/>
      <c r="L159" s="167"/>
      <c r="M159" s="29"/>
      <c r="N159" s="29"/>
      <c r="O159" s="118"/>
      <c r="P159" s="112"/>
      <c r="Q159" s="112"/>
      <c r="R159" s="113"/>
      <c r="S159" s="114"/>
      <c r="T159" s="113"/>
      <c r="U159" s="113"/>
      <c r="V159" s="113"/>
      <c r="W159" s="113"/>
      <c r="X159" s="113"/>
      <c r="Y159" s="113"/>
      <c r="Z159" s="115"/>
      <c r="AA159" s="113"/>
      <c r="AB159" s="116"/>
      <c r="AC159" s="113"/>
      <c r="AD159" s="115"/>
      <c r="AE159" s="113"/>
      <c r="AF159" s="113"/>
      <c r="AG159" s="79"/>
      <c r="AH159" s="79"/>
      <c r="AI159" s="117"/>
      <c r="AJ159" s="118"/>
      <c r="AK159" s="118"/>
      <c r="AL159" s="118"/>
      <c r="AM159" s="118"/>
      <c r="AN159" s="118"/>
    </row>
    <row r="160" spans="1:40" s="111" customFormat="1" ht="29.25" customHeight="1" x14ac:dyDescent="0.4">
      <c r="A160" s="29"/>
      <c r="B160" s="29"/>
      <c r="C160" s="29"/>
      <c r="D160" s="29"/>
      <c r="E160" s="29"/>
      <c r="F160" s="29"/>
      <c r="G160" s="109" t="s">
        <v>285</v>
      </c>
      <c r="H160" s="167">
        <f>'基礎データ（必ず先に記入してください）'!$C$4</f>
        <v>0</v>
      </c>
      <c r="I160" s="167"/>
      <c r="J160" s="167"/>
      <c r="K160" s="167"/>
      <c r="L160" s="167"/>
      <c r="M160" s="110" t="s">
        <v>282</v>
      </c>
      <c r="N160" s="29"/>
      <c r="O160" s="118"/>
      <c r="P160" s="112"/>
      <c r="Q160" s="112"/>
      <c r="R160" s="113"/>
      <c r="S160" s="114"/>
      <c r="T160" s="113"/>
      <c r="U160" s="113"/>
      <c r="V160" s="113"/>
      <c r="W160" s="113"/>
      <c r="X160" s="113"/>
      <c r="Y160" s="113"/>
      <c r="Z160" s="113"/>
      <c r="AA160" s="113"/>
      <c r="AB160" s="113"/>
      <c r="AC160" s="113"/>
      <c r="AD160" s="113"/>
      <c r="AE160" s="113"/>
      <c r="AF160" s="113"/>
      <c r="AG160" s="79"/>
      <c r="AH160" s="79"/>
      <c r="AI160" s="118"/>
      <c r="AJ160" s="118"/>
      <c r="AK160" s="118"/>
      <c r="AL160" s="118"/>
      <c r="AM160" s="118"/>
      <c r="AN160" s="118"/>
    </row>
    <row r="161" spans="15:40" x14ac:dyDescent="0.4">
      <c r="O161" s="38"/>
      <c r="P161" s="33"/>
      <c r="Q161" s="33"/>
      <c r="R161" s="34"/>
      <c r="S161" s="35"/>
      <c r="T161" s="34"/>
      <c r="U161" s="34"/>
      <c r="V161" s="34"/>
      <c r="W161" s="34"/>
      <c r="X161" s="34"/>
      <c r="Y161" s="34"/>
      <c r="Z161" s="34"/>
      <c r="AA161" s="34"/>
      <c r="AB161" s="34"/>
      <c r="AC161" s="34"/>
      <c r="AD161" s="34"/>
      <c r="AE161" s="34"/>
      <c r="AF161" s="34"/>
      <c r="AG161" s="37"/>
      <c r="AH161" s="37"/>
      <c r="AI161" s="38"/>
      <c r="AJ161" s="38"/>
      <c r="AK161" s="38"/>
      <c r="AL161" s="38"/>
      <c r="AM161" s="38"/>
      <c r="AN161" s="38"/>
    </row>
    <row r="162" spans="15:40" x14ac:dyDescent="0.4">
      <c r="O162" s="38"/>
      <c r="P162" s="33"/>
      <c r="Q162" s="33"/>
      <c r="R162" s="34"/>
      <c r="S162" s="35"/>
      <c r="T162" s="34"/>
      <c r="U162" s="34"/>
      <c r="V162" s="34"/>
      <c r="W162" s="34"/>
      <c r="X162" s="34"/>
      <c r="Y162" s="34"/>
      <c r="Z162" s="34"/>
      <c r="AA162" s="34"/>
      <c r="AB162" s="34"/>
      <c r="AC162" s="34"/>
      <c r="AD162" s="34"/>
      <c r="AE162" s="34"/>
      <c r="AF162" s="34"/>
      <c r="AG162" s="37"/>
      <c r="AH162" s="37"/>
      <c r="AI162" s="38"/>
      <c r="AJ162" s="38"/>
      <c r="AK162" s="38"/>
      <c r="AL162" s="38"/>
      <c r="AM162" s="38"/>
      <c r="AN162" s="38"/>
    </row>
    <row r="163" spans="15:40" x14ac:dyDescent="0.4">
      <c r="O163" s="38"/>
      <c r="P163" s="33"/>
      <c r="Q163" s="33"/>
      <c r="R163" s="34"/>
      <c r="S163" s="35"/>
      <c r="T163" s="34"/>
      <c r="U163" s="34"/>
      <c r="V163" s="34"/>
      <c r="W163" s="34"/>
      <c r="X163" s="34"/>
      <c r="Y163" s="34"/>
      <c r="Z163" s="34"/>
      <c r="AA163" s="34"/>
      <c r="AB163" s="34"/>
      <c r="AC163" s="34"/>
      <c r="AD163" s="34"/>
      <c r="AE163" s="34"/>
      <c r="AF163" s="34"/>
      <c r="AG163" s="37"/>
      <c r="AH163" s="37"/>
      <c r="AI163" s="38"/>
      <c r="AJ163" s="38"/>
      <c r="AK163" s="38"/>
      <c r="AL163" s="38"/>
      <c r="AM163" s="38"/>
      <c r="AN163" s="38"/>
    </row>
    <row r="164" spans="15:40" x14ac:dyDescent="0.4">
      <c r="O164" s="38"/>
      <c r="P164" s="33"/>
      <c r="Q164" s="33"/>
      <c r="R164" s="34"/>
      <c r="S164" s="35"/>
      <c r="T164" s="34"/>
      <c r="U164" s="34"/>
      <c r="V164" s="34"/>
      <c r="W164" s="34"/>
      <c r="X164" s="34"/>
      <c r="Y164" s="34"/>
      <c r="Z164" s="34"/>
      <c r="AA164" s="34"/>
      <c r="AB164" s="34"/>
      <c r="AC164" s="34"/>
      <c r="AD164" s="34"/>
      <c r="AE164" s="34"/>
      <c r="AF164" s="34"/>
      <c r="AG164" s="37"/>
      <c r="AH164" s="37"/>
      <c r="AI164" s="38"/>
      <c r="AJ164" s="38"/>
      <c r="AK164" s="38"/>
      <c r="AL164" s="38"/>
      <c r="AM164" s="38"/>
      <c r="AN164" s="38"/>
    </row>
    <row r="165" spans="15:40" x14ac:dyDescent="0.4">
      <c r="O165" s="38"/>
      <c r="P165" s="33"/>
      <c r="Q165" s="33"/>
      <c r="R165" s="34"/>
      <c r="S165" s="35"/>
      <c r="T165" s="34"/>
      <c r="U165" s="34"/>
      <c r="V165" s="34"/>
      <c r="W165" s="34"/>
      <c r="X165" s="34"/>
      <c r="Y165" s="34"/>
      <c r="Z165" s="34"/>
      <c r="AA165" s="34"/>
      <c r="AB165" s="34"/>
      <c r="AC165" s="34"/>
      <c r="AD165" s="34"/>
      <c r="AE165" s="34"/>
      <c r="AF165" s="34"/>
      <c r="AG165" s="37"/>
      <c r="AH165" s="37"/>
      <c r="AI165" s="38"/>
      <c r="AJ165" s="38"/>
      <c r="AK165" s="38"/>
      <c r="AL165" s="38"/>
      <c r="AM165" s="38"/>
      <c r="AN165" s="38"/>
    </row>
    <row r="166" spans="15:40" x14ac:dyDescent="0.4">
      <c r="O166" s="38"/>
      <c r="P166" s="33"/>
      <c r="Q166" s="33"/>
      <c r="R166" s="34"/>
      <c r="S166" s="35"/>
      <c r="T166" s="34"/>
      <c r="U166" s="34"/>
      <c r="V166" s="34"/>
      <c r="W166" s="34"/>
      <c r="X166" s="34"/>
      <c r="Y166" s="34"/>
      <c r="Z166" s="34"/>
      <c r="AA166" s="34"/>
      <c r="AB166" s="34"/>
      <c r="AC166" s="34"/>
      <c r="AD166" s="34"/>
      <c r="AE166" s="34"/>
      <c r="AF166" s="34"/>
      <c r="AG166" s="37"/>
      <c r="AH166" s="37"/>
      <c r="AI166" s="38"/>
      <c r="AJ166" s="38"/>
      <c r="AK166" s="38"/>
      <c r="AL166" s="38"/>
      <c r="AM166" s="38"/>
      <c r="AN166" s="38"/>
    </row>
    <row r="167" spans="15:40" x14ac:dyDescent="0.4">
      <c r="O167" s="38"/>
      <c r="P167" s="33"/>
      <c r="Q167" s="33"/>
      <c r="R167" s="34"/>
      <c r="S167" s="35"/>
      <c r="T167" s="34"/>
      <c r="U167" s="34"/>
      <c r="V167" s="34"/>
      <c r="W167" s="34"/>
      <c r="X167" s="34"/>
      <c r="Y167" s="34"/>
      <c r="Z167" s="34"/>
      <c r="AA167" s="34"/>
      <c r="AB167" s="34"/>
      <c r="AC167" s="34"/>
      <c r="AD167" s="34"/>
      <c r="AE167" s="34"/>
      <c r="AF167" s="34"/>
      <c r="AG167" s="37"/>
      <c r="AH167" s="37"/>
      <c r="AI167" s="38"/>
      <c r="AJ167" s="38"/>
      <c r="AK167" s="38"/>
      <c r="AL167" s="38"/>
      <c r="AM167" s="38"/>
      <c r="AN167" s="38"/>
    </row>
    <row r="168" spans="15:40" x14ac:dyDescent="0.4">
      <c r="O168" s="38"/>
      <c r="P168" s="33"/>
      <c r="Q168" s="33"/>
      <c r="R168" s="34"/>
      <c r="S168" s="35"/>
      <c r="T168" s="34"/>
      <c r="U168" s="34"/>
      <c r="V168" s="34"/>
      <c r="W168" s="34"/>
      <c r="X168" s="34"/>
      <c r="Y168" s="34"/>
      <c r="Z168" s="34"/>
      <c r="AA168" s="34"/>
      <c r="AB168" s="34"/>
      <c r="AC168" s="34"/>
      <c r="AD168" s="34"/>
      <c r="AE168" s="34"/>
      <c r="AF168" s="34"/>
      <c r="AG168" s="37"/>
      <c r="AH168" s="37"/>
      <c r="AI168" s="38"/>
      <c r="AJ168" s="38"/>
      <c r="AK168" s="38"/>
      <c r="AL168" s="38"/>
      <c r="AM168" s="38"/>
      <c r="AN168" s="38"/>
    </row>
    <row r="169" spans="15:40" x14ac:dyDescent="0.4">
      <c r="O169" s="38"/>
      <c r="P169" s="33"/>
      <c r="Q169" s="33"/>
      <c r="R169" s="34"/>
      <c r="S169" s="35"/>
      <c r="T169" s="34"/>
      <c r="U169" s="34"/>
      <c r="V169" s="34"/>
      <c r="W169" s="34"/>
      <c r="X169" s="34"/>
      <c r="Y169" s="34"/>
      <c r="Z169" s="34"/>
      <c r="AA169" s="34"/>
      <c r="AB169" s="34"/>
      <c r="AC169" s="34"/>
      <c r="AD169" s="34"/>
      <c r="AE169" s="34"/>
      <c r="AF169" s="34"/>
      <c r="AG169" s="37"/>
      <c r="AH169" s="37"/>
      <c r="AI169" s="38"/>
      <c r="AJ169" s="38"/>
      <c r="AK169" s="38"/>
      <c r="AL169" s="38"/>
      <c r="AM169" s="38"/>
      <c r="AN169" s="38"/>
    </row>
    <row r="170" spans="15:40" x14ac:dyDescent="0.4">
      <c r="O170" s="38"/>
      <c r="P170" s="33"/>
      <c r="Q170" s="33"/>
      <c r="R170" s="34"/>
      <c r="S170" s="35"/>
      <c r="T170" s="34"/>
      <c r="U170" s="34"/>
      <c r="V170" s="34"/>
      <c r="W170" s="34"/>
      <c r="X170" s="34"/>
      <c r="Y170" s="34"/>
      <c r="Z170" s="34"/>
      <c r="AA170" s="34"/>
      <c r="AB170" s="34"/>
      <c r="AC170" s="34"/>
      <c r="AD170" s="34"/>
      <c r="AE170" s="34"/>
      <c r="AF170" s="34"/>
      <c r="AG170" s="37"/>
      <c r="AH170" s="37"/>
      <c r="AI170" s="38"/>
      <c r="AJ170" s="38"/>
      <c r="AK170" s="38"/>
      <c r="AL170" s="38"/>
      <c r="AM170" s="38"/>
      <c r="AN170" s="38"/>
    </row>
    <row r="171" spans="15:40" x14ac:dyDescent="0.4">
      <c r="O171" s="38"/>
      <c r="P171" s="33"/>
      <c r="Q171" s="33"/>
      <c r="R171" s="34"/>
      <c r="S171" s="35"/>
      <c r="T171" s="34"/>
      <c r="U171" s="34"/>
      <c r="V171" s="34"/>
      <c r="W171" s="34"/>
      <c r="X171" s="34"/>
      <c r="Y171" s="34"/>
      <c r="Z171" s="34"/>
      <c r="AA171" s="34"/>
      <c r="AB171" s="34"/>
      <c r="AC171" s="34"/>
      <c r="AD171" s="34"/>
      <c r="AE171" s="34"/>
      <c r="AF171" s="34"/>
      <c r="AG171" s="37"/>
      <c r="AH171" s="37"/>
      <c r="AI171" s="38"/>
      <c r="AJ171" s="38"/>
      <c r="AK171" s="38"/>
      <c r="AL171" s="38"/>
      <c r="AM171" s="38"/>
      <c r="AN171" s="38"/>
    </row>
    <row r="172" spans="15:40" x14ac:dyDescent="0.4">
      <c r="O172" s="38"/>
      <c r="P172" s="33"/>
      <c r="Q172" s="33"/>
      <c r="R172" s="34"/>
      <c r="S172" s="35"/>
      <c r="T172" s="34"/>
      <c r="U172" s="34"/>
      <c r="V172" s="34"/>
      <c r="W172" s="34"/>
      <c r="X172" s="34"/>
      <c r="Y172" s="34"/>
      <c r="Z172" s="34"/>
      <c r="AA172" s="34"/>
      <c r="AB172" s="34"/>
      <c r="AC172" s="34"/>
      <c r="AD172" s="34"/>
      <c r="AE172" s="34"/>
      <c r="AF172" s="34"/>
      <c r="AG172" s="37"/>
      <c r="AH172" s="37"/>
      <c r="AI172" s="38"/>
      <c r="AJ172" s="38"/>
      <c r="AK172" s="38"/>
      <c r="AL172" s="38"/>
      <c r="AM172" s="38"/>
      <c r="AN172" s="38"/>
    </row>
    <row r="173" spans="15:40" x14ac:dyDescent="0.4">
      <c r="O173" s="38"/>
      <c r="P173" s="33"/>
      <c r="Q173" s="33"/>
      <c r="R173" s="34"/>
      <c r="S173" s="35"/>
      <c r="T173" s="34"/>
      <c r="U173" s="34"/>
      <c r="V173" s="34"/>
      <c r="W173" s="34"/>
      <c r="X173" s="34"/>
      <c r="Y173" s="34"/>
      <c r="Z173" s="34"/>
      <c r="AA173" s="34"/>
      <c r="AB173" s="34"/>
      <c r="AC173" s="34"/>
      <c r="AD173" s="34"/>
      <c r="AE173" s="34"/>
      <c r="AF173" s="34"/>
      <c r="AG173" s="37"/>
      <c r="AH173" s="37"/>
      <c r="AI173" s="38"/>
      <c r="AJ173" s="38"/>
      <c r="AK173" s="38"/>
      <c r="AL173" s="38"/>
      <c r="AM173" s="38"/>
      <c r="AN173" s="38"/>
    </row>
    <row r="174" spans="15:40" x14ac:dyDescent="0.4">
      <c r="O174" s="38"/>
      <c r="P174" s="33"/>
      <c r="Q174" s="33"/>
      <c r="R174" s="34"/>
      <c r="S174" s="35"/>
      <c r="T174" s="34"/>
      <c r="U174" s="34"/>
      <c r="V174" s="34"/>
      <c r="W174" s="34"/>
      <c r="X174" s="34"/>
      <c r="Y174" s="34"/>
      <c r="Z174" s="34"/>
      <c r="AA174" s="34"/>
      <c r="AB174" s="34"/>
      <c r="AC174" s="34"/>
      <c r="AD174" s="34"/>
      <c r="AE174" s="34"/>
      <c r="AF174" s="34"/>
      <c r="AG174" s="37"/>
      <c r="AH174" s="37"/>
      <c r="AI174" s="38"/>
      <c r="AJ174" s="38"/>
      <c r="AK174" s="38"/>
      <c r="AL174" s="38"/>
      <c r="AM174" s="38"/>
      <c r="AN174" s="38"/>
    </row>
    <row r="175" spans="15:40" x14ac:dyDescent="0.4">
      <c r="O175" s="38"/>
      <c r="P175" s="33"/>
      <c r="Q175" s="33"/>
      <c r="R175" s="34"/>
      <c r="S175" s="35"/>
      <c r="T175" s="34"/>
      <c r="U175" s="34"/>
      <c r="V175" s="34"/>
      <c r="W175" s="34"/>
      <c r="X175" s="34"/>
      <c r="Y175" s="34"/>
      <c r="Z175" s="34"/>
      <c r="AA175" s="34"/>
      <c r="AB175" s="34"/>
      <c r="AC175" s="34"/>
      <c r="AD175" s="34"/>
      <c r="AE175" s="34"/>
      <c r="AF175" s="34"/>
      <c r="AG175" s="37"/>
      <c r="AH175" s="37"/>
      <c r="AI175" s="38"/>
      <c r="AJ175" s="38"/>
      <c r="AK175" s="38"/>
      <c r="AL175" s="38"/>
      <c r="AM175" s="38"/>
      <c r="AN175" s="38"/>
    </row>
    <row r="176" spans="15:40" x14ac:dyDescent="0.4">
      <c r="O176" s="38"/>
      <c r="P176" s="33"/>
      <c r="Q176" s="33"/>
      <c r="R176" s="34"/>
      <c r="S176" s="35"/>
      <c r="T176" s="34"/>
      <c r="U176" s="34"/>
      <c r="V176" s="34"/>
      <c r="W176" s="34"/>
      <c r="X176" s="34"/>
      <c r="Y176" s="34"/>
      <c r="Z176" s="34"/>
      <c r="AA176" s="34"/>
      <c r="AB176" s="34"/>
      <c r="AC176" s="34"/>
      <c r="AD176" s="34"/>
      <c r="AE176" s="34"/>
      <c r="AF176" s="34"/>
      <c r="AG176" s="37"/>
      <c r="AH176" s="37"/>
      <c r="AI176" s="38"/>
      <c r="AJ176" s="38"/>
      <c r="AK176" s="38"/>
      <c r="AL176" s="38"/>
      <c r="AM176" s="38"/>
      <c r="AN176" s="38"/>
    </row>
    <row r="177" spans="15:40" x14ac:dyDescent="0.4">
      <c r="O177" s="38"/>
      <c r="P177" s="33"/>
      <c r="Q177" s="33"/>
      <c r="R177" s="34"/>
      <c r="S177" s="35"/>
      <c r="T177" s="34"/>
      <c r="U177" s="34"/>
      <c r="V177" s="34"/>
      <c r="W177" s="34"/>
      <c r="X177" s="34"/>
      <c r="Y177" s="34"/>
      <c r="Z177" s="34"/>
      <c r="AA177" s="34"/>
      <c r="AB177" s="34"/>
      <c r="AC177" s="34"/>
      <c r="AD177" s="34"/>
      <c r="AE177" s="34"/>
      <c r="AF177" s="34"/>
      <c r="AG177" s="37"/>
      <c r="AH177" s="37"/>
      <c r="AI177" s="38"/>
      <c r="AJ177" s="38"/>
      <c r="AK177" s="38"/>
      <c r="AL177" s="38"/>
      <c r="AM177" s="38"/>
      <c r="AN177" s="38"/>
    </row>
    <row r="178" spans="15:40" x14ac:dyDescent="0.4">
      <c r="O178" s="38"/>
      <c r="P178" s="33"/>
      <c r="Q178" s="33"/>
      <c r="R178" s="34"/>
      <c r="S178" s="35"/>
      <c r="T178" s="34"/>
      <c r="U178" s="34"/>
      <c r="V178" s="34"/>
      <c r="W178" s="34"/>
      <c r="X178" s="34"/>
      <c r="Y178" s="34"/>
      <c r="Z178" s="34"/>
      <c r="AA178" s="34"/>
      <c r="AB178" s="34"/>
      <c r="AC178" s="34"/>
      <c r="AD178" s="34"/>
      <c r="AE178" s="34"/>
      <c r="AF178" s="34"/>
      <c r="AG178" s="37"/>
      <c r="AH178" s="37"/>
      <c r="AI178" s="38"/>
      <c r="AJ178" s="38"/>
      <c r="AK178" s="38"/>
      <c r="AL178" s="38"/>
      <c r="AM178" s="38"/>
      <c r="AN178" s="38"/>
    </row>
    <row r="179" spans="15:40" x14ac:dyDescent="0.4">
      <c r="O179" s="38"/>
      <c r="P179" s="33"/>
      <c r="Q179" s="33"/>
      <c r="R179" s="34"/>
      <c r="S179" s="35"/>
      <c r="T179" s="34"/>
      <c r="U179" s="34"/>
      <c r="V179" s="34"/>
      <c r="W179" s="34"/>
      <c r="X179" s="34"/>
      <c r="Y179" s="34"/>
      <c r="Z179" s="34"/>
      <c r="AA179" s="34"/>
      <c r="AB179" s="34"/>
      <c r="AC179" s="34"/>
      <c r="AD179" s="34"/>
      <c r="AE179" s="34"/>
      <c r="AF179" s="34"/>
      <c r="AG179" s="37"/>
      <c r="AH179" s="37"/>
      <c r="AI179" s="38"/>
      <c r="AJ179" s="38"/>
      <c r="AK179" s="38"/>
      <c r="AL179" s="38"/>
      <c r="AM179" s="38"/>
      <c r="AN179" s="38"/>
    </row>
    <row r="180" spans="15:40" x14ac:dyDescent="0.4">
      <c r="O180" s="38"/>
      <c r="P180" s="33"/>
      <c r="Q180" s="33"/>
      <c r="R180" s="34"/>
      <c r="S180" s="35"/>
      <c r="T180" s="34"/>
      <c r="U180" s="34"/>
      <c r="V180" s="34"/>
      <c r="W180" s="34"/>
      <c r="X180" s="34"/>
      <c r="Y180" s="34"/>
      <c r="Z180" s="34"/>
      <c r="AA180" s="34"/>
      <c r="AB180" s="34"/>
      <c r="AC180" s="34"/>
      <c r="AD180" s="34"/>
      <c r="AE180" s="34"/>
      <c r="AF180" s="34"/>
      <c r="AG180" s="37"/>
      <c r="AH180" s="37"/>
      <c r="AI180" s="38"/>
      <c r="AJ180" s="38"/>
      <c r="AK180" s="38"/>
      <c r="AL180" s="38"/>
      <c r="AM180" s="38"/>
      <c r="AN180" s="38"/>
    </row>
    <row r="181" spans="15:40" x14ac:dyDescent="0.4">
      <c r="O181" s="38"/>
      <c r="P181" s="33"/>
      <c r="Q181" s="33"/>
      <c r="R181" s="34"/>
      <c r="S181" s="35"/>
      <c r="T181" s="34"/>
      <c r="U181" s="34"/>
      <c r="V181" s="34"/>
      <c r="W181" s="34"/>
      <c r="X181" s="34"/>
      <c r="Y181" s="34"/>
      <c r="Z181" s="34"/>
      <c r="AA181" s="34"/>
      <c r="AB181" s="34"/>
      <c r="AC181" s="34"/>
      <c r="AD181" s="34"/>
      <c r="AE181" s="34"/>
      <c r="AF181" s="34"/>
      <c r="AG181" s="37"/>
      <c r="AH181" s="37"/>
      <c r="AI181" s="38"/>
      <c r="AJ181" s="38"/>
      <c r="AK181" s="38"/>
      <c r="AL181" s="38"/>
      <c r="AM181" s="38"/>
      <c r="AN181" s="38"/>
    </row>
    <row r="182" spans="15:40" x14ac:dyDescent="0.4">
      <c r="O182" s="38"/>
      <c r="P182" s="33"/>
      <c r="Q182" s="33"/>
      <c r="R182" s="34"/>
      <c r="S182" s="35"/>
      <c r="T182" s="34"/>
      <c r="U182" s="34"/>
      <c r="V182" s="34"/>
      <c r="W182" s="34"/>
      <c r="X182" s="34"/>
      <c r="Y182" s="34"/>
      <c r="Z182" s="34"/>
      <c r="AA182" s="34"/>
      <c r="AB182" s="34"/>
      <c r="AC182" s="34"/>
      <c r="AD182" s="34"/>
      <c r="AE182" s="34"/>
      <c r="AF182" s="34"/>
      <c r="AG182" s="37"/>
      <c r="AH182" s="37"/>
      <c r="AI182" s="38"/>
      <c r="AJ182" s="38"/>
      <c r="AK182" s="38"/>
      <c r="AL182" s="38"/>
      <c r="AM182" s="38"/>
      <c r="AN182" s="38"/>
    </row>
    <row r="183" spans="15:40" x14ac:dyDescent="0.4">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row>
    <row r="184" spans="15:40" x14ac:dyDescent="0.4">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row>
    <row r="185" spans="15:40" x14ac:dyDescent="0.4">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row>
    <row r="186" spans="15:40" x14ac:dyDescent="0.4">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row>
    <row r="187" spans="15:40" x14ac:dyDescent="0.4">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row>
    <row r="188" spans="15:40" x14ac:dyDescent="0.4">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row>
    <row r="189" spans="15:40" x14ac:dyDescent="0.4">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row>
    <row r="190" spans="15:40" x14ac:dyDescent="0.4">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row>
    <row r="191" spans="15:40" x14ac:dyDescent="0.4">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row>
    <row r="192" spans="15:40" x14ac:dyDescent="0.4">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row>
    <row r="193" spans="1:40" x14ac:dyDescent="0.4">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row>
    <row r="194" spans="1:40" x14ac:dyDescent="0.4">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row>
    <row r="195" spans="1:40" x14ac:dyDescent="0.4">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row>
    <row r="196" spans="1:40" x14ac:dyDescent="0.4">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row>
    <row r="197" spans="1:40" x14ac:dyDescent="0.4">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row>
    <row r="198" spans="1:40" x14ac:dyDescent="0.4">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row>
    <row r="199" spans="1:40" x14ac:dyDescent="0.4">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row>
    <row r="200" spans="1:40" x14ac:dyDescent="0.4">
      <c r="A200" s="33"/>
      <c r="B200" s="33"/>
      <c r="C200" s="33"/>
      <c r="D200" s="33"/>
      <c r="E200" s="33"/>
      <c r="F200" s="33"/>
      <c r="G200" s="33"/>
      <c r="H200" s="33"/>
      <c r="I200" s="33"/>
      <c r="J200" s="33"/>
      <c r="K200" s="33"/>
      <c r="L200" s="33"/>
      <c r="M200" s="33"/>
      <c r="N200" s="33"/>
      <c r="O200" s="33"/>
      <c r="P200" s="33"/>
      <c r="Q200" s="33"/>
      <c r="R200" s="34"/>
      <c r="S200" s="35"/>
      <c r="T200" s="34"/>
      <c r="U200" s="34"/>
      <c r="V200" s="34"/>
      <c r="W200" s="34"/>
      <c r="X200" s="34"/>
      <c r="Y200" s="34"/>
      <c r="Z200" s="34"/>
      <c r="AA200" s="34"/>
      <c r="AB200" s="34"/>
      <c r="AC200" s="34"/>
      <c r="AD200" s="34"/>
      <c r="AE200" s="34"/>
      <c r="AF200" s="34"/>
      <c r="AG200" s="37"/>
      <c r="AH200" s="37"/>
      <c r="AI200" s="38"/>
      <c r="AJ200" s="38"/>
      <c r="AK200" s="38"/>
      <c r="AL200" s="38"/>
      <c r="AM200" s="38"/>
      <c r="AN200" s="38"/>
    </row>
    <row r="201" spans="1:40" x14ac:dyDescent="0.4">
      <c r="A201" s="33"/>
      <c r="B201" s="33"/>
      <c r="C201" s="33"/>
      <c r="D201" s="33"/>
      <c r="E201" s="52" t="s">
        <v>272</v>
      </c>
      <c r="F201" s="52" t="s">
        <v>273</v>
      </c>
      <c r="G201" s="52"/>
      <c r="H201" s="52"/>
      <c r="I201" s="52"/>
      <c r="J201" s="52"/>
      <c r="K201" s="52"/>
      <c r="L201" s="52"/>
      <c r="M201" s="52"/>
      <c r="N201" s="52"/>
      <c r="O201" s="52"/>
      <c r="P201" s="52"/>
      <c r="Q201" s="52"/>
      <c r="R201" s="53" t="s">
        <v>308</v>
      </c>
      <c r="S201" s="54"/>
      <c r="T201" s="34"/>
      <c r="U201" s="34"/>
      <c r="V201" s="34"/>
      <c r="W201" s="34"/>
      <c r="X201" s="34"/>
      <c r="Y201" s="34"/>
      <c r="Z201" s="34"/>
      <c r="AA201" s="34"/>
      <c r="AB201" s="34" t="s">
        <v>309</v>
      </c>
      <c r="AC201" s="34"/>
      <c r="AD201" s="34"/>
      <c r="AE201" s="34"/>
      <c r="AF201" s="34"/>
      <c r="AG201" s="52" t="s">
        <v>310</v>
      </c>
      <c r="AH201" s="55" t="s">
        <v>1077</v>
      </c>
      <c r="AI201" s="38"/>
      <c r="AJ201" s="38"/>
      <c r="AK201" s="38"/>
      <c r="AL201" s="38"/>
      <c r="AM201" s="38"/>
      <c r="AN201" s="38"/>
    </row>
    <row r="202" spans="1:40" x14ac:dyDescent="0.4">
      <c r="A202" s="33"/>
      <c r="B202" s="33"/>
      <c r="C202" s="33"/>
      <c r="D202" s="33"/>
      <c r="E202" s="52">
        <v>1</v>
      </c>
      <c r="F202" s="52" t="s">
        <v>286</v>
      </c>
      <c r="G202" s="52"/>
      <c r="H202" s="52"/>
      <c r="I202" s="52"/>
      <c r="J202" s="52"/>
      <c r="K202" s="52"/>
      <c r="L202" s="52"/>
      <c r="M202" s="52"/>
      <c r="N202" s="52"/>
      <c r="O202" s="52"/>
      <c r="P202" s="52"/>
      <c r="Q202" s="52"/>
      <c r="R202" s="53" t="s">
        <v>312</v>
      </c>
      <c r="S202" s="54">
        <v>100000000</v>
      </c>
      <c r="T202" s="34"/>
      <c r="U202" s="34"/>
      <c r="V202" s="34"/>
      <c r="W202" s="34"/>
      <c r="X202" s="34"/>
      <c r="Y202" s="34"/>
      <c r="Z202" s="34"/>
      <c r="AA202" s="34"/>
      <c r="AB202" s="34" t="s">
        <v>313</v>
      </c>
      <c r="AC202" s="34"/>
      <c r="AD202" s="34"/>
      <c r="AE202" s="34"/>
      <c r="AF202" s="34"/>
      <c r="AG202" s="52" t="s">
        <v>314</v>
      </c>
      <c r="AH202" s="55" t="s">
        <v>315</v>
      </c>
      <c r="AI202" s="38"/>
      <c r="AJ202" s="38"/>
      <c r="AK202" s="38"/>
      <c r="AL202" s="38"/>
      <c r="AM202" s="38"/>
      <c r="AN202" s="38"/>
    </row>
    <row r="203" spans="1:40" x14ac:dyDescent="0.4">
      <c r="A203" s="33"/>
      <c r="B203" s="33"/>
      <c r="C203" s="33"/>
      <c r="D203" s="33"/>
      <c r="E203" s="52">
        <v>2</v>
      </c>
      <c r="F203" s="52" t="s">
        <v>290</v>
      </c>
      <c r="G203" s="52"/>
      <c r="H203" s="52"/>
      <c r="I203" s="52"/>
      <c r="J203" s="52"/>
      <c r="K203" s="52"/>
      <c r="L203" s="52"/>
      <c r="M203" s="52"/>
      <c r="N203" s="52"/>
      <c r="O203" s="52"/>
      <c r="P203" s="52"/>
      <c r="Q203" s="52"/>
      <c r="R203" s="53" t="s">
        <v>316</v>
      </c>
      <c r="S203" s="54">
        <v>110000000</v>
      </c>
      <c r="T203" s="34"/>
      <c r="U203" s="34"/>
      <c r="V203" s="34"/>
      <c r="W203" s="34"/>
      <c r="X203" s="34"/>
      <c r="Y203" s="34"/>
      <c r="Z203" s="34"/>
      <c r="AA203" s="34"/>
      <c r="AB203" s="34" t="s">
        <v>317</v>
      </c>
      <c r="AC203" s="34"/>
      <c r="AD203" s="34"/>
      <c r="AE203" s="34"/>
      <c r="AF203" s="34"/>
      <c r="AG203" s="52" t="s">
        <v>318</v>
      </c>
      <c r="AH203" s="55" t="s">
        <v>319</v>
      </c>
      <c r="AI203" s="38"/>
      <c r="AJ203" s="38"/>
      <c r="AK203" s="38"/>
      <c r="AL203" s="38"/>
      <c r="AM203" s="38"/>
      <c r="AN203" s="38"/>
    </row>
    <row r="204" spans="1:40" x14ac:dyDescent="0.4">
      <c r="A204" s="33"/>
      <c r="B204" s="33"/>
      <c r="C204" s="33"/>
      <c r="D204" s="33"/>
      <c r="E204" s="52">
        <v>3</v>
      </c>
      <c r="F204" s="52"/>
      <c r="G204" s="52"/>
      <c r="H204" s="52"/>
      <c r="I204" s="52"/>
      <c r="J204" s="52"/>
      <c r="K204" s="52"/>
      <c r="L204" s="52"/>
      <c r="M204" s="52"/>
      <c r="N204" s="52"/>
      <c r="O204" s="52"/>
      <c r="P204" s="52"/>
      <c r="Q204" s="52"/>
      <c r="R204" s="53" t="s">
        <v>320</v>
      </c>
      <c r="S204" s="54">
        <v>120000000</v>
      </c>
      <c r="T204" s="34"/>
      <c r="U204" s="34"/>
      <c r="V204" s="34"/>
      <c r="W204" s="34"/>
      <c r="X204" s="34"/>
      <c r="Y204" s="34"/>
      <c r="Z204" s="34"/>
      <c r="AA204" s="34"/>
      <c r="AB204" s="34" t="s">
        <v>321</v>
      </c>
      <c r="AC204" s="34"/>
      <c r="AD204" s="34"/>
      <c r="AE204" s="34"/>
      <c r="AF204" s="34"/>
      <c r="AG204" s="52" t="s">
        <v>322</v>
      </c>
      <c r="AH204" s="55" t="s">
        <v>323</v>
      </c>
      <c r="AI204" s="38"/>
      <c r="AJ204" s="38"/>
      <c r="AK204" s="38"/>
      <c r="AL204" s="38"/>
      <c r="AM204" s="38"/>
      <c r="AN204" s="38"/>
    </row>
    <row r="205" spans="1:40" x14ac:dyDescent="0.4">
      <c r="A205" s="33"/>
      <c r="B205" s="33"/>
      <c r="C205" s="33"/>
      <c r="D205" s="33"/>
      <c r="E205" s="52">
        <v>4</v>
      </c>
      <c r="F205" s="52"/>
      <c r="G205" s="52"/>
      <c r="H205" s="52"/>
      <c r="I205" s="52"/>
      <c r="J205" s="52"/>
      <c r="K205" s="52"/>
      <c r="L205" s="52"/>
      <c r="M205" s="52"/>
      <c r="N205" s="52"/>
      <c r="O205" s="52"/>
      <c r="P205" s="52"/>
      <c r="Q205" s="52"/>
      <c r="R205" s="53" t="s">
        <v>324</v>
      </c>
      <c r="S205" s="54">
        <v>130000000</v>
      </c>
      <c r="T205" s="34"/>
      <c r="U205" s="34"/>
      <c r="V205" s="34"/>
      <c r="W205" s="34"/>
      <c r="X205" s="34"/>
      <c r="Y205" s="34"/>
      <c r="Z205" s="34"/>
      <c r="AA205" s="34"/>
      <c r="AB205" s="34" t="s">
        <v>325</v>
      </c>
      <c r="AC205" s="34"/>
      <c r="AD205" s="34"/>
      <c r="AE205" s="34"/>
      <c r="AF205" s="34"/>
      <c r="AG205" s="52" t="s">
        <v>326</v>
      </c>
      <c r="AH205" s="55" t="s">
        <v>327</v>
      </c>
      <c r="AI205" s="38"/>
      <c r="AJ205" s="38"/>
      <c r="AK205" s="38"/>
      <c r="AL205" s="38"/>
      <c r="AM205" s="38"/>
      <c r="AN205" s="38"/>
    </row>
    <row r="206" spans="1:40" x14ac:dyDescent="0.4">
      <c r="A206" s="33"/>
      <c r="B206" s="33"/>
      <c r="C206" s="33"/>
      <c r="D206" s="33"/>
      <c r="E206" s="52">
        <v>5</v>
      </c>
      <c r="F206" s="52"/>
      <c r="G206" s="52"/>
      <c r="H206" s="52"/>
      <c r="I206" s="52"/>
      <c r="J206" s="52"/>
      <c r="K206" s="52"/>
      <c r="L206" s="52"/>
      <c r="M206" s="52"/>
      <c r="N206" s="52"/>
      <c r="O206" s="52"/>
      <c r="P206" s="52"/>
      <c r="Q206" s="52"/>
      <c r="R206" s="53" t="s">
        <v>328</v>
      </c>
      <c r="S206" s="54">
        <v>140000000</v>
      </c>
      <c r="T206" s="34"/>
      <c r="U206" s="34"/>
      <c r="V206" s="34"/>
      <c r="W206" s="34"/>
      <c r="X206" s="34"/>
      <c r="Y206" s="34"/>
      <c r="Z206" s="34"/>
      <c r="AA206" s="34"/>
      <c r="AB206" s="34"/>
      <c r="AC206" s="34"/>
      <c r="AD206" s="34"/>
      <c r="AE206" s="34"/>
      <c r="AF206" s="34"/>
      <c r="AG206" s="52" t="s">
        <v>307</v>
      </c>
      <c r="AH206" s="55" t="s">
        <v>329</v>
      </c>
      <c r="AI206" s="38"/>
      <c r="AJ206" s="38"/>
      <c r="AK206" s="38"/>
      <c r="AL206" s="38"/>
      <c r="AM206" s="38"/>
      <c r="AN206" s="38"/>
    </row>
    <row r="207" spans="1:40" x14ac:dyDescent="0.4">
      <c r="A207" s="33"/>
      <c r="B207" s="33"/>
      <c r="C207" s="33"/>
      <c r="D207" s="33"/>
      <c r="E207" s="52">
        <v>6</v>
      </c>
      <c r="F207" s="52"/>
      <c r="G207" s="52"/>
      <c r="H207" s="52"/>
      <c r="I207" s="52"/>
      <c r="J207" s="52"/>
      <c r="K207" s="52"/>
      <c r="L207" s="52"/>
      <c r="M207" s="52"/>
      <c r="N207" s="52"/>
      <c r="O207" s="52"/>
      <c r="P207" s="52"/>
      <c r="Q207" s="52"/>
      <c r="R207" s="53" t="s">
        <v>330</v>
      </c>
      <c r="S207" s="54">
        <v>200000000</v>
      </c>
      <c r="T207" s="34"/>
      <c r="U207" s="34"/>
      <c r="V207" s="34"/>
      <c r="W207" s="34"/>
      <c r="X207" s="34"/>
      <c r="Y207" s="34"/>
      <c r="Z207" s="34"/>
      <c r="AA207" s="34"/>
      <c r="AB207" s="34"/>
      <c r="AC207" s="34"/>
      <c r="AD207" s="34"/>
      <c r="AE207" s="34"/>
      <c r="AF207" s="34"/>
      <c r="AG207" s="52" t="s">
        <v>331</v>
      </c>
      <c r="AH207" s="55" t="s">
        <v>332</v>
      </c>
      <c r="AI207" s="38"/>
      <c r="AJ207" s="38"/>
      <c r="AK207" s="38"/>
      <c r="AL207" s="38"/>
      <c r="AM207" s="38"/>
      <c r="AN207" s="38"/>
    </row>
    <row r="208" spans="1:40" x14ac:dyDescent="0.4">
      <c r="A208" s="33"/>
      <c r="B208" s="33"/>
      <c r="C208" s="33"/>
      <c r="D208" s="33"/>
      <c r="E208" s="52" t="s">
        <v>1078</v>
      </c>
      <c r="F208" s="52"/>
      <c r="G208" s="52"/>
      <c r="H208" s="52"/>
      <c r="I208" s="52"/>
      <c r="J208" s="52"/>
      <c r="K208" s="52"/>
      <c r="L208" s="52"/>
      <c r="M208" s="52"/>
      <c r="N208" s="52"/>
      <c r="O208" s="52"/>
      <c r="P208" s="52"/>
      <c r="Q208" s="52"/>
      <c r="R208" s="53" t="s">
        <v>334</v>
      </c>
      <c r="S208" s="54">
        <v>210000000</v>
      </c>
      <c r="T208" s="34"/>
      <c r="U208" s="34"/>
      <c r="V208" s="34"/>
      <c r="W208" s="34"/>
      <c r="X208" s="34"/>
      <c r="Y208" s="34"/>
      <c r="Z208" s="34"/>
      <c r="AA208" s="34"/>
      <c r="AB208" s="34"/>
      <c r="AC208" s="34"/>
      <c r="AD208" s="34"/>
      <c r="AE208" s="34"/>
      <c r="AF208" s="34"/>
      <c r="AG208" s="52" t="s">
        <v>335</v>
      </c>
      <c r="AH208" s="55" t="s">
        <v>336</v>
      </c>
      <c r="AI208" s="38"/>
      <c r="AJ208" s="38"/>
      <c r="AK208" s="38"/>
      <c r="AL208" s="38"/>
      <c r="AM208" s="38"/>
      <c r="AN208" s="38"/>
    </row>
    <row r="209" spans="1:40" x14ac:dyDescent="0.4">
      <c r="A209" s="33"/>
      <c r="B209" s="33"/>
      <c r="C209" s="33"/>
      <c r="D209" s="33"/>
      <c r="E209" s="52" t="s">
        <v>1079</v>
      </c>
      <c r="F209" s="52"/>
      <c r="G209" s="52"/>
      <c r="H209" s="52"/>
      <c r="I209" s="52"/>
      <c r="J209" s="52"/>
      <c r="K209" s="52"/>
      <c r="L209" s="52"/>
      <c r="M209" s="52"/>
      <c r="N209" s="52"/>
      <c r="O209" s="52"/>
      <c r="P209" s="52"/>
      <c r="Q209" s="52"/>
      <c r="R209" s="53" t="s">
        <v>338</v>
      </c>
      <c r="S209" s="54">
        <v>220000000</v>
      </c>
      <c r="T209" s="34"/>
      <c r="U209" s="34"/>
      <c r="V209" s="34"/>
      <c r="W209" s="34"/>
      <c r="X209" s="34"/>
      <c r="Y209" s="34"/>
      <c r="Z209" s="34"/>
      <c r="AA209" s="34"/>
      <c r="AB209" s="34"/>
      <c r="AC209" s="34"/>
      <c r="AD209" s="34"/>
      <c r="AE209" s="34"/>
      <c r="AF209" s="34"/>
      <c r="AG209" s="52" t="s">
        <v>339</v>
      </c>
      <c r="AH209" s="55" t="s">
        <v>340</v>
      </c>
      <c r="AI209" s="38"/>
      <c r="AJ209" s="38"/>
      <c r="AK209" s="38"/>
      <c r="AL209" s="38"/>
      <c r="AM209" s="38"/>
      <c r="AN209" s="38"/>
    </row>
    <row r="210" spans="1:40" x14ac:dyDescent="0.4">
      <c r="A210" s="33"/>
      <c r="B210" s="33"/>
      <c r="C210" s="33"/>
      <c r="D210" s="33"/>
      <c r="E210" s="41" t="s">
        <v>1080</v>
      </c>
      <c r="F210" s="52"/>
      <c r="G210" s="52"/>
      <c r="H210" s="52"/>
      <c r="I210" s="52"/>
      <c r="J210" s="52"/>
      <c r="K210" s="52"/>
      <c r="L210" s="52"/>
      <c r="M210" s="52"/>
      <c r="N210" s="52"/>
      <c r="O210" s="52"/>
      <c r="P210" s="52"/>
      <c r="Q210" s="52"/>
      <c r="R210" s="53" t="s">
        <v>342</v>
      </c>
      <c r="S210" s="54">
        <v>230000000</v>
      </c>
      <c r="T210" s="34"/>
      <c r="U210" s="34"/>
      <c r="V210" s="34"/>
      <c r="W210" s="34"/>
      <c r="X210" s="34"/>
      <c r="Y210" s="34"/>
      <c r="Z210" s="34"/>
      <c r="AA210" s="34"/>
      <c r="AB210" s="34"/>
      <c r="AC210" s="34"/>
      <c r="AD210" s="34"/>
      <c r="AE210" s="34"/>
      <c r="AF210" s="34"/>
      <c r="AG210" s="52" t="s">
        <v>343</v>
      </c>
      <c r="AH210" s="55">
        <v>10</v>
      </c>
      <c r="AI210" s="38"/>
      <c r="AJ210" s="38"/>
      <c r="AK210" s="38"/>
      <c r="AL210" s="38"/>
      <c r="AM210" s="38"/>
      <c r="AN210" s="38"/>
    </row>
    <row r="211" spans="1:40" x14ac:dyDescent="0.4">
      <c r="A211" s="33"/>
      <c r="B211" s="33"/>
      <c r="C211" s="33"/>
      <c r="D211" s="33"/>
      <c r="E211" s="41" t="s">
        <v>1081</v>
      </c>
      <c r="F211" s="52"/>
      <c r="G211" s="52"/>
      <c r="H211" s="52"/>
      <c r="I211" s="52"/>
      <c r="J211" s="52"/>
      <c r="K211" s="52"/>
      <c r="L211" s="52"/>
      <c r="M211" s="52"/>
      <c r="N211" s="52"/>
      <c r="O211" s="52"/>
      <c r="P211" s="52"/>
      <c r="Q211" s="52"/>
      <c r="R211" s="53" t="s">
        <v>345</v>
      </c>
      <c r="S211" s="54">
        <v>240000000</v>
      </c>
      <c r="T211" s="34"/>
      <c r="U211" s="34"/>
      <c r="V211" s="34"/>
      <c r="W211" s="34"/>
      <c r="X211" s="34"/>
      <c r="Y211" s="34"/>
      <c r="Z211" s="34"/>
      <c r="AA211" s="34"/>
      <c r="AB211" s="34"/>
      <c r="AC211" s="34"/>
      <c r="AD211" s="34"/>
      <c r="AE211" s="34"/>
      <c r="AF211" s="34"/>
      <c r="AG211" s="52" t="s">
        <v>346</v>
      </c>
      <c r="AH211" s="55">
        <v>11</v>
      </c>
      <c r="AI211" s="38"/>
      <c r="AJ211" s="38"/>
      <c r="AK211" s="38"/>
      <c r="AL211" s="38"/>
      <c r="AM211" s="38"/>
      <c r="AN211" s="38"/>
    </row>
    <row r="212" spans="1:40" x14ac:dyDescent="0.4">
      <c r="A212" s="33"/>
      <c r="B212" s="33"/>
      <c r="C212" s="33"/>
      <c r="D212" s="33"/>
      <c r="E212" s="41" t="s">
        <v>1082</v>
      </c>
      <c r="F212" s="52"/>
      <c r="G212" s="52"/>
      <c r="H212" s="52"/>
      <c r="I212" s="52"/>
      <c r="J212" s="52"/>
      <c r="K212" s="52"/>
      <c r="L212" s="52"/>
      <c r="M212" s="52"/>
      <c r="N212" s="52"/>
      <c r="O212" s="52"/>
      <c r="P212" s="52"/>
      <c r="Q212" s="52"/>
      <c r="R212" s="53"/>
      <c r="S212" s="54"/>
      <c r="T212" s="34"/>
      <c r="U212" s="34"/>
      <c r="V212" s="34"/>
      <c r="W212" s="34"/>
      <c r="X212" s="34"/>
      <c r="Y212" s="34"/>
      <c r="Z212" s="34"/>
      <c r="AA212" s="34"/>
      <c r="AB212" s="34"/>
      <c r="AC212" s="34"/>
      <c r="AD212" s="34"/>
      <c r="AE212" s="34"/>
      <c r="AF212" s="34"/>
      <c r="AG212" s="52" t="s">
        <v>348</v>
      </c>
      <c r="AH212" s="55">
        <v>12</v>
      </c>
      <c r="AI212" s="38"/>
      <c r="AJ212" s="38"/>
      <c r="AK212" s="38"/>
      <c r="AL212" s="38"/>
      <c r="AM212" s="38"/>
      <c r="AN212" s="38"/>
    </row>
    <row r="213" spans="1:40" x14ac:dyDescent="0.4">
      <c r="A213" s="33"/>
      <c r="B213" s="33"/>
      <c r="C213" s="33"/>
      <c r="D213" s="33"/>
      <c r="E213" s="52" t="s">
        <v>1083</v>
      </c>
      <c r="F213" s="52"/>
      <c r="G213" s="52"/>
      <c r="H213" s="52"/>
      <c r="I213" s="52"/>
      <c r="J213" s="52"/>
      <c r="K213" s="52"/>
      <c r="L213" s="52"/>
      <c r="M213" s="52"/>
      <c r="N213" s="52"/>
      <c r="O213" s="52"/>
      <c r="P213" s="52"/>
      <c r="Q213" s="52"/>
      <c r="R213" s="53"/>
      <c r="S213" s="54"/>
      <c r="T213" s="34"/>
      <c r="U213" s="34"/>
      <c r="V213" s="34"/>
      <c r="W213" s="34"/>
      <c r="X213" s="34"/>
      <c r="Y213" s="34"/>
      <c r="Z213" s="34"/>
      <c r="AA213" s="34"/>
      <c r="AB213" s="34"/>
      <c r="AC213" s="34"/>
      <c r="AD213" s="34"/>
      <c r="AE213" s="34"/>
      <c r="AF213" s="34"/>
      <c r="AG213" s="52" t="s">
        <v>350</v>
      </c>
      <c r="AH213" s="55">
        <v>13</v>
      </c>
      <c r="AI213" s="38"/>
      <c r="AJ213" s="38"/>
      <c r="AK213" s="38"/>
      <c r="AL213" s="38"/>
      <c r="AM213" s="38"/>
      <c r="AN213" s="38"/>
    </row>
    <row r="214" spans="1:40" x14ac:dyDescent="0.4">
      <c r="A214" s="33"/>
      <c r="B214" s="33"/>
      <c r="C214" s="33"/>
      <c r="D214" s="33"/>
      <c r="E214" s="52" t="s">
        <v>1084</v>
      </c>
      <c r="F214" s="52"/>
      <c r="G214" s="52"/>
      <c r="H214" s="52"/>
      <c r="I214" s="52"/>
      <c r="J214" s="52"/>
      <c r="K214" s="52"/>
      <c r="L214" s="52"/>
      <c r="M214" s="52"/>
      <c r="N214" s="52"/>
      <c r="O214" s="52"/>
      <c r="P214" s="52"/>
      <c r="Q214" s="52"/>
      <c r="R214" s="53"/>
      <c r="S214" s="54"/>
      <c r="T214" s="34"/>
      <c r="U214" s="34"/>
      <c r="V214" s="34"/>
      <c r="W214" s="34"/>
      <c r="X214" s="34"/>
      <c r="Y214" s="34"/>
      <c r="Z214" s="34"/>
      <c r="AA214" s="34"/>
      <c r="AB214" s="34"/>
      <c r="AC214" s="34"/>
      <c r="AD214" s="34"/>
      <c r="AE214" s="34"/>
      <c r="AF214" s="34"/>
      <c r="AG214" s="52" t="s">
        <v>352</v>
      </c>
      <c r="AH214" s="55">
        <v>14</v>
      </c>
      <c r="AI214" s="38"/>
      <c r="AJ214" s="38"/>
      <c r="AK214" s="38"/>
      <c r="AL214" s="38"/>
      <c r="AM214" s="38"/>
      <c r="AN214" s="38"/>
    </row>
    <row r="215" spans="1:40" x14ac:dyDescent="0.4">
      <c r="A215" s="33"/>
      <c r="B215" s="33"/>
      <c r="C215" s="33"/>
      <c r="D215" s="33"/>
      <c r="E215" s="52" t="s">
        <v>1085</v>
      </c>
      <c r="F215" s="52"/>
      <c r="G215" s="52"/>
      <c r="H215" s="52"/>
      <c r="I215" s="52"/>
      <c r="J215" s="52"/>
      <c r="K215" s="52"/>
      <c r="L215" s="52"/>
      <c r="M215" s="52"/>
      <c r="N215" s="52"/>
      <c r="O215" s="52"/>
      <c r="P215" s="52"/>
      <c r="Q215" s="52"/>
      <c r="R215" s="53"/>
      <c r="S215" s="54"/>
      <c r="T215" s="34"/>
      <c r="U215" s="34"/>
      <c r="V215" s="34"/>
      <c r="W215" s="34"/>
      <c r="X215" s="34"/>
      <c r="Y215" s="34"/>
      <c r="Z215" s="34"/>
      <c r="AA215" s="34"/>
      <c r="AB215" s="34"/>
      <c r="AC215" s="34"/>
      <c r="AD215" s="34"/>
      <c r="AE215" s="34"/>
      <c r="AF215" s="34"/>
      <c r="AG215" s="52" t="s">
        <v>354</v>
      </c>
      <c r="AH215" s="55">
        <v>15</v>
      </c>
      <c r="AI215" s="38"/>
      <c r="AJ215" s="38"/>
      <c r="AK215" s="38"/>
      <c r="AL215" s="38"/>
      <c r="AM215" s="38"/>
      <c r="AN215" s="38"/>
    </row>
    <row r="216" spans="1:40" x14ac:dyDescent="0.4">
      <c r="A216" s="33"/>
      <c r="B216" s="33"/>
      <c r="C216" s="33"/>
      <c r="D216" s="33"/>
      <c r="E216" s="52" t="s">
        <v>1086</v>
      </c>
      <c r="F216" s="52"/>
      <c r="G216" s="52"/>
      <c r="H216" s="52"/>
      <c r="I216" s="52"/>
      <c r="J216" s="52"/>
      <c r="K216" s="52"/>
      <c r="L216" s="52"/>
      <c r="M216" s="52"/>
      <c r="N216" s="52"/>
      <c r="O216" s="52"/>
      <c r="P216" s="52"/>
      <c r="Q216" s="52"/>
      <c r="R216" s="53"/>
      <c r="S216" s="54"/>
      <c r="T216" s="34"/>
      <c r="U216" s="34"/>
      <c r="V216" s="34"/>
      <c r="W216" s="34"/>
      <c r="X216" s="34"/>
      <c r="Y216" s="34"/>
      <c r="Z216" s="34"/>
      <c r="AA216" s="34"/>
      <c r="AB216" s="34"/>
      <c r="AC216" s="34"/>
      <c r="AD216" s="34"/>
      <c r="AE216" s="34"/>
      <c r="AF216" s="34"/>
      <c r="AG216" s="52" t="s">
        <v>356</v>
      </c>
      <c r="AH216" s="55">
        <v>16</v>
      </c>
      <c r="AI216" s="38"/>
      <c r="AJ216" s="38"/>
      <c r="AK216" s="38"/>
      <c r="AL216" s="38"/>
      <c r="AM216" s="38"/>
      <c r="AN216" s="38"/>
    </row>
    <row r="217" spans="1:40" x14ac:dyDescent="0.4">
      <c r="A217" s="33"/>
      <c r="B217" s="33"/>
      <c r="C217" s="33"/>
      <c r="D217" s="33"/>
      <c r="E217" s="52" t="s">
        <v>1087</v>
      </c>
      <c r="F217" s="52"/>
      <c r="G217" s="52"/>
      <c r="H217" s="52"/>
      <c r="I217" s="52"/>
      <c r="J217" s="52"/>
      <c r="K217" s="52"/>
      <c r="L217" s="52"/>
      <c r="M217" s="52"/>
      <c r="N217" s="52"/>
      <c r="O217" s="52"/>
      <c r="P217" s="52"/>
      <c r="Q217" s="52"/>
      <c r="R217" s="53"/>
      <c r="S217" s="54"/>
      <c r="T217" s="34"/>
      <c r="U217" s="34"/>
      <c r="V217" s="34"/>
      <c r="W217" s="34"/>
      <c r="X217" s="34"/>
      <c r="Y217" s="34"/>
      <c r="Z217" s="34"/>
      <c r="AA217" s="34"/>
      <c r="AB217" s="34"/>
      <c r="AC217" s="34"/>
      <c r="AD217" s="34"/>
      <c r="AE217" s="34"/>
      <c r="AF217" s="34"/>
      <c r="AG217" s="52" t="s">
        <v>358</v>
      </c>
      <c r="AH217" s="55">
        <v>17</v>
      </c>
      <c r="AI217" s="38"/>
      <c r="AJ217" s="38"/>
      <c r="AK217" s="38"/>
      <c r="AL217" s="38"/>
      <c r="AM217" s="38"/>
      <c r="AN217" s="38"/>
    </row>
    <row r="218" spans="1:40" x14ac:dyDescent="0.4">
      <c r="A218" s="33"/>
      <c r="B218" s="33"/>
      <c r="C218" s="33"/>
      <c r="D218" s="33"/>
      <c r="E218" s="52" t="s">
        <v>1088</v>
      </c>
      <c r="F218" s="52"/>
      <c r="G218" s="52"/>
      <c r="H218" s="52"/>
      <c r="I218" s="52"/>
      <c r="J218" s="52"/>
      <c r="K218" s="52"/>
      <c r="L218" s="52"/>
      <c r="M218" s="52"/>
      <c r="N218" s="52"/>
      <c r="O218" s="52"/>
      <c r="P218" s="52"/>
      <c r="Q218" s="52"/>
      <c r="R218" s="53"/>
      <c r="S218" s="54"/>
      <c r="T218" s="34"/>
      <c r="U218" s="34"/>
      <c r="V218" s="34"/>
      <c r="W218" s="34"/>
      <c r="X218" s="34"/>
      <c r="Y218" s="34"/>
      <c r="Z218" s="34"/>
      <c r="AA218" s="34"/>
      <c r="AB218" s="34"/>
      <c r="AC218" s="34"/>
      <c r="AD218" s="34"/>
      <c r="AE218" s="34"/>
      <c r="AF218" s="34"/>
      <c r="AG218" s="52" t="s">
        <v>360</v>
      </c>
      <c r="AH218" s="55">
        <v>18</v>
      </c>
      <c r="AI218" s="38"/>
      <c r="AJ218" s="38"/>
      <c r="AK218" s="38"/>
      <c r="AL218" s="38"/>
      <c r="AM218" s="38"/>
      <c r="AN218" s="38"/>
    </row>
    <row r="219" spans="1:40" x14ac:dyDescent="0.4">
      <c r="A219" s="33"/>
      <c r="B219" s="33"/>
      <c r="C219" s="33"/>
      <c r="D219" s="33"/>
      <c r="E219" s="52"/>
      <c r="F219" s="52"/>
      <c r="G219" s="52"/>
      <c r="H219" s="52"/>
      <c r="I219" s="52"/>
      <c r="J219" s="52"/>
      <c r="K219" s="52"/>
      <c r="L219" s="52"/>
      <c r="M219" s="52"/>
      <c r="N219" s="52"/>
      <c r="O219" s="52"/>
      <c r="P219" s="52"/>
      <c r="Q219" s="52"/>
      <c r="R219" s="53"/>
      <c r="S219" s="54"/>
      <c r="T219" s="34"/>
      <c r="U219" s="34"/>
      <c r="V219" s="34"/>
      <c r="W219" s="34"/>
      <c r="X219" s="34"/>
      <c r="Y219" s="34"/>
      <c r="Z219" s="34"/>
      <c r="AA219" s="34"/>
      <c r="AB219" s="34"/>
      <c r="AC219" s="34"/>
      <c r="AD219" s="34"/>
      <c r="AE219" s="34"/>
      <c r="AF219" s="34"/>
      <c r="AG219" s="52" t="s">
        <v>361</v>
      </c>
      <c r="AH219" s="55">
        <v>19</v>
      </c>
      <c r="AI219" s="38"/>
      <c r="AJ219" s="38"/>
      <c r="AK219" s="38"/>
      <c r="AL219" s="38"/>
      <c r="AM219" s="38"/>
      <c r="AN219" s="38"/>
    </row>
    <row r="220" spans="1:40" x14ac:dyDescent="0.4">
      <c r="A220" s="33"/>
      <c r="B220" s="33"/>
      <c r="C220" s="33"/>
      <c r="D220" s="33"/>
      <c r="E220" s="52"/>
      <c r="F220" s="52"/>
      <c r="G220" s="52"/>
      <c r="H220" s="52"/>
      <c r="I220" s="52"/>
      <c r="J220" s="52"/>
      <c r="K220" s="52"/>
      <c r="L220" s="52"/>
      <c r="M220" s="52"/>
      <c r="N220" s="52"/>
      <c r="O220" s="52"/>
      <c r="P220" s="52"/>
      <c r="Q220" s="52"/>
      <c r="R220" s="53"/>
      <c r="S220" s="54"/>
      <c r="T220" s="34"/>
      <c r="U220" s="34"/>
      <c r="V220" s="34"/>
      <c r="W220" s="34"/>
      <c r="X220" s="34"/>
      <c r="Y220" s="34"/>
      <c r="Z220" s="34"/>
      <c r="AA220" s="34"/>
      <c r="AB220" s="34"/>
      <c r="AC220" s="34"/>
      <c r="AD220" s="34"/>
      <c r="AE220" s="34"/>
      <c r="AF220" s="34"/>
      <c r="AG220" s="52" t="s">
        <v>362</v>
      </c>
      <c r="AH220" s="55">
        <v>20</v>
      </c>
      <c r="AI220" s="38"/>
      <c r="AJ220" s="38"/>
      <c r="AK220" s="38"/>
      <c r="AL220" s="38"/>
      <c r="AM220" s="38"/>
      <c r="AN220" s="38"/>
    </row>
    <row r="221" spans="1:40" x14ac:dyDescent="0.4">
      <c r="A221" s="33"/>
      <c r="B221" s="33"/>
      <c r="C221" s="33"/>
      <c r="D221" s="33"/>
      <c r="E221" s="52"/>
      <c r="F221" s="52"/>
      <c r="G221" s="52"/>
      <c r="H221" s="52"/>
      <c r="I221" s="52"/>
      <c r="J221" s="52"/>
      <c r="K221" s="52"/>
      <c r="L221" s="52"/>
      <c r="M221" s="52"/>
      <c r="N221" s="52"/>
      <c r="O221" s="52"/>
      <c r="P221" s="52"/>
      <c r="Q221" s="52"/>
      <c r="R221" s="53"/>
      <c r="S221" s="54"/>
      <c r="T221" s="34"/>
      <c r="U221" s="34"/>
      <c r="V221" s="34"/>
      <c r="W221" s="34"/>
      <c r="X221" s="34"/>
      <c r="Y221" s="34"/>
      <c r="Z221" s="34"/>
      <c r="AA221" s="34"/>
      <c r="AB221" s="34"/>
      <c r="AC221" s="34"/>
      <c r="AD221" s="34"/>
      <c r="AE221" s="34"/>
      <c r="AF221" s="34"/>
      <c r="AG221" s="52" t="s">
        <v>363</v>
      </c>
      <c r="AH221" s="55">
        <v>21</v>
      </c>
      <c r="AI221" s="38"/>
      <c r="AJ221" s="38"/>
      <c r="AK221" s="38"/>
      <c r="AL221" s="38"/>
      <c r="AM221" s="38"/>
      <c r="AN221" s="38"/>
    </row>
    <row r="222" spans="1:40" x14ac:dyDescent="0.4">
      <c r="A222" s="33"/>
      <c r="B222" s="33"/>
      <c r="C222" s="33"/>
      <c r="D222" s="33"/>
      <c r="E222" s="52"/>
      <c r="F222" s="52"/>
      <c r="G222" s="52"/>
      <c r="H222" s="52"/>
      <c r="I222" s="52"/>
      <c r="J222" s="52"/>
      <c r="K222" s="52"/>
      <c r="L222" s="52"/>
      <c r="M222" s="52"/>
      <c r="N222" s="52"/>
      <c r="O222" s="52"/>
      <c r="P222" s="52"/>
      <c r="Q222" s="52"/>
      <c r="R222" s="53"/>
      <c r="S222" s="54"/>
      <c r="T222" s="34"/>
      <c r="U222" s="34"/>
      <c r="V222" s="34"/>
      <c r="W222" s="34"/>
      <c r="X222" s="34"/>
      <c r="Y222" s="34"/>
      <c r="Z222" s="34"/>
      <c r="AA222" s="34"/>
      <c r="AB222" s="34"/>
      <c r="AC222" s="34"/>
      <c r="AD222" s="34"/>
      <c r="AE222" s="34"/>
      <c r="AF222" s="34"/>
      <c r="AG222" s="52" t="s">
        <v>364</v>
      </c>
      <c r="AH222" s="55">
        <v>22</v>
      </c>
      <c r="AI222" s="38"/>
      <c r="AJ222" s="38"/>
      <c r="AK222" s="38"/>
      <c r="AL222" s="38"/>
      <c r="AM222" s="38"/>
      <c r="AN222" s="38"/>
    </row>
    <row r="223" spans="1:40" x14ac:dyDescent="0.4">
      <c r="A223" s="33"/>
      <c r="B223" s="33"/>
      <c r="C223" s="33"/>
      <c r="D223" s="33"/>
      <c r="E223" s="52"/>
      <c r="F223" s="52"/>
      <c r="G223" s="52"/>
      <c r="H223" s="52"/>
      <c r="I223" s="52"/>
      <c r="J223" s="52"/>
      <c r="K223" s="52"/>
      <c r="L223" s="52"/>
      <c r="M223" s="52"/>
      <c r="N223" s="52"/>
      <c r="O223" s="52"/>
      <c r="P223" s="52"/>
      <c r="Q223" s="52"/>
      <c r="R223" s="53"/>
      <c r="S223" s="54"/>
      <c r="T223" s="34"/>
      <c r="U223" s="34"/>
      <c r="V223" s="34"/>
      <c r="W223" s="34"/>
      <c r="X223" s="34"/>
      <c r="Y223" s="34"/>
      <c r="Z223" s="34"/>
      <c r="AA223" s="34"/>
      <c r="AB223" s="34"/>
      <c r="AC223" s="34"/>
      <c r="AD223" s="34"/>
      <c r="AE223" s="34"/>
      <c r="AF223" s="34"/>
      <c r="AG223" s="52" t="s">
        <v>365</v>
      </c>
      <c r="AH223" s="55">
        <v>23</v>
      </c>
      <c r="AI223" s="38"/>
      <c r="AJ223" s="38"/>
      <c r="AK223" s="38"/>
      <c r="AL223" s="38"/>
      <c r="AM223" s="38"/>
      <c r="AN223" s="38"/>
    </row>
    <row r="224" spans="1:40" x14ac:dyDescent="0.4">
      <c r="A224" s="33"/>
      <c r="B224" s="33"/>
      <c r="C224" s="33"/>
      <c r="D224" s="33"/>
      <c r="E224" s="52"/>
      <c r="F224" s="52"/>
      <c r="G224" s="52"/>
      <c r="H224" s="52"/>
      <c r="I224" s="52"/>
      <c r="J224" s="52"/>
      <c r="K224" s="52"/>
      <c r="L224" s="52"/>
      <c r="M224" s="52"/>
      <c r="N224" s="52"/>
      <c r="O224" s="52"/>
      <c r="P224" s="52"/>
      <c r="Q224" s="52"/>
      <c r="R224" s="53"/>
      <c r="S224" s="54"/>
      <c r="T224" s="34"/>
      <c r="U224" s="34"/>
      <c r="V224" s="34"/>
      <c r="W224" s="34"/>
      <c r="X224" s="34"/>
      <c r="Y224" s="34"/>
      <c r="Z224" s="34"/>
      <c r="AA224" s="34"/>
      <c r="AB224" s="34"/>
      <c r="AC224" s="34"/>
      <c r="AD224" s="34"/>
      <c r="AE224" s="34"/>
      <c r="AF224" s="34"/>
      <c r="AG224" s="52" t="s">
        <v>366</v>
      </c>
      <c r="AH224" s="55">
        <v>24</v>
      </c>
      <c r="AI224" s="38"/>
      <c r="AJ224" s="38"/>
      <c r="AK224" s="38"/>
      <c r="AL224" s="38"/>
      <c r="AM224" s="38"/>
      <c r="AN224" s="38"/>
    </row>
    <row r="225" spans="1:40" x14ac:dyDescent="0.4">
      <c r="A225" s="33"/>
      <c r="B225" s="33"/>
      <c r="C225" s="33"/>
      <c r="D225" s="33"/>
      <c r="E225" s="52"/>
      <c r="F225" s="52"/>
      <c r="G225" s="52"/>
      <c r="H225" s="52"/>
      <c r="I225" s="52"/>
      <c r="J225" s="52"/>
      <c r="K225" s="52"/>
      <c r="L225" s="52"/>
      <c r="M225" s="52"/>
      <c r="N225" s="52"/>
      <c r="O225" s="52"/>
      <c r="P225" s="52"/>
      <c r="Q225" s="52"/>
      <c r="R225" s="53"/>
      <c r="S225" s="54"/>
      <c r="T225" s="34"/>
      <c r="U225" s="34"/>
      <c r="V225" s="34"/>
      <c r="W225" s="34"/>
      <c r="X225" s="34"/>
      <c r="Y225" s="34"/>
      <c r="Z225" s="34"/>
      <c r="AA225" s="34"/>
      <c r="AB225" s="34"/>
      <c r="AC225" s="34"/>
      <c r="AD225" s="34"/>
      <c r="AE225" s="34"/>
      <c r="AF225" s="34"/>
      <c r="AG225" s="52" t="s">
        <v>367</v>
      </c>
      <c r="AH225" s="55">
        <v>25</v>
      </c>
      <c r="AI225" s="38"/>
      <c r="AJ225" s="38"/>
      <c r="AK225" s="38"/>
      <c r="AL225" s="38"/>
      <c r="AM225" s="38"/>
      <c r="AN225" s="38"/>
    </row>
    <row r="226" spans="1:40" x14ac:dyDescent="0.4">
      <c r="A226" s="33"/>
      <c r="B226" s="33"/>
      <c r="C226" s="33"/>
      <c r="D226" s="33"/>
      <c r="E226" s="52"/>
      <c r="F226" s="52"/>
      <c r="G226" s="52"/>
      <c r="H226" s="52"/>
      <c r="I226" s="52"/>
      <c r="J226" s="52"/>
      <c r="K226" s="52"/>
      <c r="L226" s="52"/>
      <c r="M226" s="52"/>
      <c r="N226" s="52"/>
      <c r="O226" s="52"/>
      <c r="P226" s="52"/>
      <c r="Q226" s="52"/>
      <c r="R226" s="53"/>
      <c r="S226" s="54"/>
      <c r="T226" s="34"/>
      <c r="U226" s="34"/>
      <c r="V226" s="34"/>
      <c r="W226" s="34"/>
      <c r="X226" s="34"/>
      <c r="Y226" s="34"/>
      <c r="Z226" s="34"/>
      <c r="AA226" s="34"/>
      <c r="AB226" s="34"/>
      <c r="AC226" s="34"/>
      <c r="AD226" s="34"/>
      <c r="AE226" s="34"/>
      <c r="AF226" s="34"/>
      <c r="AG226" s="52" t="s">
        <v>368</v>
      </c>
      <c r="AH226" s="55">
        <v>26</v>
      </c>
      <c r="AI226" s="38"/>
      <c r="AJ226" s="38"/>
      <c r="AK226" s="38"/>
      <c r="AL226" s="38"/>
      <c r="AM226" s="38"/>
      <c r="AN226" s="38"/>
    </row>
    <row r="227" spans="1:40" x14ac:dyDescent="0.4">
      <c r="A227" s="33"/>
      <c r="B227" s="33"/>
      <c r="C227" s="33"/>
      <c r="D227" s="33"/>
      <c r="E227" s="52"/>
      <c r="F227" s="52"/>
      <c r="G227" s="52"/>
      <c r="H227" s="52"/>
      <c r="I227" s="52"/>
      <c r="J227" s="52"/>
      <c r="K227" s="52"/>
      <c r="L227" s="52"/>
      <c r="M227" s="52"/>
      <c r="N227" s="52"/>
      <c r="O227" s="52"/>
      <c r="P227" s="52"/>
      <c r="Q227" s="52"/>
      <c r="R227" s="53"/>
      <c r="S227" s="54"/>
      <c r="T227" s="34"/>
      <c r="U227" s="34"/>
      <c r="V227" s="34"/>
      <c r="W227" s="34"/>
      <c r="X227" s="34"/>
      <c r="Y227" s="34"/>
      <c r="Z227" s="34"/>
      <c r="AA227" s="34"/>
      <c r="AB227" s="34"/>
      <c r="AC227" s="34"/>
      <c r="AD227" s="34"/>
      <c r="AE227" s="34"/>
      <c r="AF227" s="34"/>
      <c r="AG227" s="52" t="s">
        <v>369</v>
      </c>
      <c r="AH227" s="55">
        <v>27</v>
      </c>
      <c r="AI227" s="38"/>
      <c r="AJ227" s="38"/>
      <c r="AK227" s="38"/>
      <c r="AL227" s="38"/>
      <c r="AM227" s="38"/>
      <c r="AN227" s="38"/>
    </row>
    <row r="228" spans="1:40" x14ac:dyDescent="0.4">
      <c r="A228" s="41"/>
      <c r="B228" s="41"/>
      <c r="C228" s="41"/>
      <c r="D228" s="41"/>
      <c r="E228" s="52"/>
      <c r="F228" s="52"/>
      <c r="G228" s="52"/>
      <c r="H228" s="52"/>
      <c r="I228" s="52"/>
      <c r="J228" s="52"/>
      <c r="K228" s="52"/>
      <c r="L228" s="52"/>
      <c r="M228" s="52"/>
      <c r="N228" s="52"/>
      <c r="O228" s="52"/>
      <c r="P228" s="52"/>
      <c r="Q228" s="52"/>
      <c r="R228" s="53"/>
      <c r="S228" s="54"/>
      <c r="T228" s="56"/>
      <c r="U228" s="56"/>
      <c r="V228" s="56"/>
      <c r="W228" s="56"/>
      <c r="X228" s="56"/>
      <c r="Y228" s="56"/>
      <c r="Z228" s="56"/>
      <c r="AA228" s="56"/>
      <c r="AB228" s="56"/>
      <c r="AC228" s="56"/>
      <c r="AD228" s="56"/>
      <c r="AE228" s="56"/>
      <c r="AF228" s="56"/>
      <c r="AG228" s="52" t="s">
        <v>370</v>
      </c>
      <c r="AH228" s="55">
        <v>28</v>
      </c>
      <c r="AI228" s="41"/>
      <c r="AJ228" s="38"/>
      <c r="AK228" s="38"/>
      <c r="AL228" s="38"/>
      <c r="AM228" s="38"/>
      <c r="AN228" s="38"/>
    </row>
    <row r="229" spans="1:40" x14ac:dyDescent="0.4">
      <c r="A229" s="41"/>
      <c r="B229" s="41"/>
      <c r="C229" s="41"/>
      <c r="D229" s="41"/>
      <c r="E229" s="52"/>
      <c r="F229" s="52"/>
      <c r="G229" s="52"/>
      <c r="H229" s="52"/>
      <c r="I229" s="52"/>
      <c r="J229" s="52"/>
      <c r="K229" s="52"/>
      <c r="L229" s="52"/>
      <c r="M229" s="52"/>
      <c r="N229" s="52"/>
      <c r="O229" s="52"/>
      <c r="P229" s="52"/>
      <c r="Q229" s="52"/>
      <c r="R229" s="53"/>
      <c r="S229" s="54"/>
      <c r="T229" s="56"/>
      <c r="U229" s="56"/>
      <c r="V229" s="56"/>
      <c r="W229" s="56"/>
      <c r="X229" s="56"/>
      <c r="Y229" s="56"/>
      <c r="Z229" s="56"/>
      <c r="AA229" s="56"/>
      <c r="AB229" s="56"/>
      <c r="AC229" s="56"/>
      <c r="AD229" s="56"/>
      <c r="AE229" s="56"/>
      <c r="AF229" s="56"/>
      <c r="AG229" s="52" t="s">
        <v>371</v>
      </c>
      <c r="AH229" s="55">
        <v>29</v>
      </c>
      <c r="AI229" s="41"/>
      <c r="AJ229" s="38"/>
      <c r="AK229" s="38"/>
      <c r="AL229" s="38"/>
      <c r="AM229" s="38"/>
      <c r="AN229" s="38"/>
    </row>
    <row r="230" spans="1:40" x14ac:dyDescent="0.4">
      <c r="A230" s="41"/>
      <c r="B230" s="41"/>
      <c r="C230" s="41"/>
      <c r="D230" s="41"/>
      <c r="E230" s="52"/>
      <c r="F230" s="52"/>
      <c r="G230" s="41"/>
      <c r="H230" s="52"/>
      <c r="I230" s="52"/>
      <c r="J230" s="52"/>
      <c r="K230" s="52"/>
      <c r="L230" s="52"/>
      <c r="M230" s="52"/>
      <c r="N230" s="52"/>
      <c r="O230" s="52"/>
      <c r="P230" s="52"/>
      <c r="Q230" s="52"/>
      <c r="R230" s="53"/>
      <c r="S230" s="54"/>
      <c r="T230" s="56"/>
      <c r="U230" s="56"/>
      <c r="V230" s="56"/>
      <c r="W230" s="56"/>
      <c r="X230" s="56"/>
      <c r="Y230" s="56"/>
      <c r="Z230" s="56"/>
      <c r="AA230" s="56"/>
      <c r="AB230" s="56"/>
      <c r="AC230" s="56"/>
      <c r="AD230" s="56"/>
      <c r="AE230" s="56"/>
      <c r="AF230" s="56"/>
      <c r="AG230" s="52" t="s">
        <v>372</v>
      </c>
      <c r="AH230" s="55">
        <v>30</v>
      </c>
      <c r="AI230" s="41"/>
      <c r="AJ230" s="38"/>
      <c r="AK230" s="38"/>
      <c r="AL230" s="38"/>
      <c r="AM230" s="38"/>
      <c r="AN230" s="38"/>
    </row>
    <row r="231" spans="1:40" x14ac:dyDescent="0.4">
      <c r="A231" s="41"/>
      <c r="B231" s="41"/>
      <c r="C231" s="41"/>
      <c r="D231" s="41"/>
      <c r="E231" s="52"/>
      <c r="F231" s="52"/>
      <c r="G231" s="41"/>
      <c r="H231" s="52"/>
      <c r="I231" s="52"/>
      <c r="J231" s="52"/>
      <c r="K231" s="52"/>
      <c r="L231" s="52"/>
      <c r="M231" s="52"/>
      <c r="N231" s="52"/>
      <c r="O231" s="52"/>
      <c r="P231" s="52"/>
      <c r="Q231" s="52"/>
      <c r="R231" s="53"/>
      <c r="S231" s="54"/>
      <c r="T231" s="56"/>
      <c r="U231" s="56"/>
      <c r="V231" s="56"/>
      <c r="W231" s="56"/>
      <c r="X231" s="56"/>
      <c r="Y231" s="56"/>
      <c r="Z231" s="56"/>
      <c r="AA231" s="56"/>
      <c r="AB231" s="56"/>
      <c r="AC231" s="56"/>
      <c r="AD231" s="56"/>
      <c r="AE231" s="56"/>
      <c r="AF231" s="56"/>
      <c r="AG231" s="52" t="s">
        <v>373</v>
      </c>
      <c r="AH231" s="55">
        <v>31</v>
      </c>
      <c r="AI231" s="41"/>
      <c r="AJ231" s="38"/>
      <c r="AK231" s="38"/>
      <c r="AL231" s="38"/>
      <c r="AM231" s="38"/>
      <c r="AN231" s="38"/>
    </row>
    <row r="232" spans="1:40" x14ac:dyDescent="0.4">
      <c r="A232" s="41"/>
      <c r="B232" s="41"/>
      <c r="C232" s="41"/>
      <c r="D232" s="41"/>
      <c r="E232" s="52"/>
      <c r="F232" s="52"/>
      <c r="G232" s="41"/>
      <c r="H232" s="52"/>
      <c r="I232" s="52"/>
      <c r="J232" s="52"/>
      <c r="K232" s="52"/>
      <c r="L232" s="52"/>
      <c r="M232" s="52"/>
      <c r="N232" s="52"/>
      <c r="O232" s="52"/>
      <c r="P232" s="52"/>
      <c r="Q232" s="52"/>
      <c r="R232" s="53"/>
      <c r="S232" s="54"/>
      <c r="T232" s="56"/>
      <c r="U232" s="56"/>
      <c r="V232" s="56"/>
      <c r="W232" s="56"/>
      <c r="X232" s="56"/>
      <c r="Y232" s="56"/>
      <c r="Z232" s="56"/>
      <c r="AA232" s="56"/>
      <c r="AB232" s="56"/>
      <c r="AC232" s="56"/>
      <c r="AD232" s="56"/>
      <c r="AE232" s="56"/>
      <c r="AF232" s="56"/>
      <c r="AG232" s="52" t="s">
        <v>374</v>
      </c>
      <c r="AH232" s="55">
        <v>32</v>
      </c>
      <c r="AI232" s="41"/>
      <c r="AJ232" s="38"/>
      <c r="AK232" s="38"/>
      <c r="AL232" s="38"/>
      <c r="AM232" s="38"/>
      <c r="AN232" s="38"/>
    </row>
    <row r="233" spans="1:40" x14ac:dyDescent="0.4">
      <c r="A233" s="41"/>
      <c r="B233" s="41"/>
      <c r="C233" s="41"/>
      <c r="D233" s="41"/>
      <c r="E233" s="41"/>
      <c r="F233" s="41"/>
      <c r="G233" s="41"/>
      <c r="H233" s="41"/>
      <c r="I233" s="41"/>
      <c r="J233" s="41"/>
      <c r="K233" s="41"/>
      <c r="L233" s="41"/>
      <c r="M233" s="41"/>
      <c r="N233" s="41"/>
      <c r="O233" s="41"/>
      <c r="P233" s="41"/>
      <c r="Q233" s="41"/>
      <c r="R233" s="56"/>
      <c r="S233" s="57"/>
      <c r="T233" s="56"/>
      <c r="U233" s="56"/>
      <c r="V233" s="56"/>
      <c r="W233" s="56"/>
      <c r="X233" s="56"/>
      <c r="Y233" s="56"/>
      <c r="Z233" s="56"/>
      <c r="AA233" s="56"/>
      <c r="AB233" s="56"/>
      <c r="AC233" s="56"/>
      <c r="AD233" s="56"/>
      <c r="AE233" s="56"/>
      <c r="AF233" s="56"/>
      <c r="AG233" s="52" t="s">
        <v>375</v>
      </c>
      <c r="AH233" s="55">
        <v>33</v>
      </c>
      <c r="AI233" s="41"/>
      <c r="AJ233" s="38"/>
      <c r="AK233" s="38"/>
      <c r="AL233" s="38"/>
      <c r="AM233" s="38"/>
      <c r="AN233" s="38"/>
    </row>
    <row r="234" spans="1:40" x14ac:dyDescent="0.4">
      <c r="A234" s="41"/>
      <c r="B234" s="41"/>
      <c r="C234" s="41"/>
      <c r="D234" s="41"/>
      <c r="E234" s="41"/>
      <c r="F234" s="41"/>
      <c r="G234" s="41"/>
      <c r="H234" s="41"/>
      <c r="I234" s="41"/>
      <c r="J234" s="41"/>
      <c r="K234" s="41"/>
      <c r="L234" s="41"/>
      <c r="M234" s="41"/>
      <c r="N234" s="41"/>
      <c r="O234" s="41"/>
      <c r="P234" s="41"/>
      <c r="Q234" s="41"/>
      <c r="R234" s="56"/>
      <c r="S234" s="57"/>
      <c r="T234" s="56"/>
      <c r="U234" s="56"/>
      <c r="V234" s="56"/>
      <c r="W234" s="56"/>
      <c r="X234" s="56"/>
      <c r="Y234" s="56"/>
      <c r="Z234" s="56"/>
      <c r="AA234" s="56"/>
      <c r="AB234" s="56"/>
      <c r="AC234" s="56"/>
      <c r="AD234" s="56"/>
      <c r="AE234" s="56"/>
      <c r="AF234" s="56"/>
      <c r="AG234" s="52" t="s">
        <v>376</v>
      </c>
      <c r="AH234" s="55">
        <v>34</v>
      </c>
      <c r="AI234" s="41"/>
      <c r="AJ234" s="38"/>
      <c r="AK234" s="38"/>
      <c r="AL234" s="38"/>
      <c r="AM234" s="38"/>
      <c r="AN234" s="38"/>
    </row>
    <row r="235" spans="1:40" x14ac:dyDescent="0.4">
      <c r="A235" s="41"/>
      <c r="B235" s="41"/>
      <c r="C235" s="41"/>
      <c r="D235" s="41"/>
      <c r="E235" s="41"/>
      <c r="F235" s="41"/>
      <c r="G235" s="41"/>
      <c r="H235" s="41"/>
      <c r="I235" s="41"/>
      <c r="J235" s="41"/>
      <c r="K235" s="41"/>
      <c r="L235" s="41"/>
      <c r="M235" s="41"/>
      <c r="N235" s="41"/>
      <c r="O235" s="41"/>
      <c r="P235" s="41"/>
      <c r="Q235" s="41"/>
      <c r="R235" s="56"/>
      <c r="S235" s="57"/>
      <c r="T235" s="56"/>
      <c r="U235" s="56"/>
      <c r="V235" s="56"/>
      <c r="W235" s="56"/>
      <c r="X235" s="56"/>
      <c r="Y235" s="56"/>
      <c r="Z235" s="56"/>
      <c r="AA235" s="56"/>
      <c r="AB235" s="56"/>
      <c r="AC235" s="56"/>
      <c r="AD235" s="56"/>
      <c r="AE235" s="56"/>
      <c r="AF235" s="56"/>
      <c r="AG235" s="52" t="s">
        <v>377</v>
      </c>
      <c r="AH235" s="55">
        <v>35</v>
      </c>
      <c r="AI235" s="41"/>
      <c r="AJ235" s="38"/>
      <c r="AK235" s="38"/>
      <c r="AL235" s="38"/>
      <c r="AM235" s="38"/>
      <c r="AN235" s="38"/>
    </row>
    <row r="236" spans="1:40" x14ac:dyDescent="0.4">
      <c r="A236" s="41"/>
      <c r="B236" s="41"/>
      <c r="C236" s="41"/>
      <c r="D236" s="41"/>
      <c r="E236" s="41"/>
      <c r="F236" s="41"/>
      <c r="G236" s="41"/>
      <c r="H236" s="41"/>
      <c r="I236" s="41"/>
      <c r="J236" s="41"/>
      <c r="K236" s="41"/>
      <c r="L236" s="41"/>
      <c r="M236" s="41"/>
      <c r="N236" s="41"/>
      <c r="O236" s="41"/>
      <c r="P236" s="41"/>
      <c r="Q236" s="41"/>
      <c r="R236" s="56"/>
      <c r="S236" s="57"/>
      <c r="T236" s="56"/>
      <c r="U236" s="56"/>
      <c r="V236" s="56"/>
      <c r="W236" s="56"/>
      <c r="X236" s="56"/>
      <c r="Y236" s="56"/>
      <c r="Z236" s="56"/>
      <c r="AA236" s="56"/>
      <c r="AB236" s="56"/>
      <c r="AC236" s="56"/>
      <c r="AD236" s="56"/>
      <c r="AE236" s="56"/>
      <c r="AF236" s="56"/>
      <c r="AG236" s="52" t="s">
        <v>378</v>
      </c>
      <c r="AH236" s="55">
        <v>36</v>
      </c>
      <c r="AI236" s="41"/>
      <c r="AJ236" s="38"/>
      <c r="AK236" s="38"/>
      <c r="AL236" s="38"/>
      <c r="AM236" s="38"/>
      <c r="AN236" s="38"/>
    </row>
    <row r="237" spans="1:40" x14ac:dyDescent="0.4">
      <c r="A237" s="41"/>
      <c r="B237" s="41"/>
      <c r="C237" s="41"/>
      <c r="D237" s="41"/>
      <c r="E237" s="41"/>
      <c r="F237" s="41"/>
      <c r="G237" s="41"/>
      <c r="H237" s="41"/>
      <c r="I237" s="41"/>
      <c r="J237" s="41"/>
      <c r="K237" s="41"/>
      <c r="L237" s="41"/>
      <c r="M237" s="41"/>
      <c r="N237" s="41"/>
      <c r="O237" s="41"/>
      <c r="P237" s="41"/>
      <c r="Q237" s="41"/>
      <c r="R237" s="56"/>
      <c r="S237" s="57"/>
      <c r="T237" s="56"/>
      <c r="U237" s="56"/>
      <c r="V237" s="56"/>
      <c r="W237" s="56"/>
      <c r="X237" s="56"/>
      <c r="Y237" s="56"/>
      <c r="Z237" s="56"/>
      <c r="AA237" s="56"/>
      <c r="AB237" s="56"/>
      <c r="AC237" s="56"/>
      <c r="AD237" s="56"/>
      <c r="AE237" s="56"/>
      <c r="AF237" s="56"/>
      <c r="AG237" s="52" t="s">
        <v>379</v>
      </c>
      <c r="AH237" s="55">
        <v>37</v>
      </c>
      <c r="AI237" s="41"/>
      <c r="AJ237" s="38"/>
      <c r="AK237" s="38"/>
      <c r="AL237" s="38"/>
      <c r="AM237" s="38"/>
      <c r="AN237" s="38"/>
    </row>
    <row r="238" spans="1:40" x14ac:dyDescent="0.4">
      <c r="A238" s="41"/>
      <c r="B238" s="41"/>
      <c r="C238" s="41"/>
      <c r="D238" s="41"/>
      <c r="E238" s="41"/>
      <c r="F238" s="41"/>
      <c r="G238" s="41"/>
      <c r="H238" s="41"/>
      <c r="I238" s="41"/>
      <c r="J238" s="41"/>
      <c r="K238" s="41"/>
      <c r="L238" s="41"/>
      <c r="M238" s="41"/>
      <c r="N238" s="41"/>
      <c r="O238" s="41"/>
      <c r="P238" s="41"/>
      <c r="Q238" s="41"/>
      <c r="R238" s="56"/>
      <c r="S238" s="57"/>
      <c r="T238" s="56"/>
      <c r="U238" s="56"/>
      <c r="V238" s="56"/>
      <c r="W238" s="56"/>
      <c r="X238" s="56"/>
      <c r="Y238" s="56"/>
      <c r="Z238" s="56"/>
      <c r="AA238" s="56"/>
      <c r="AB238" s="56"/>
      <c r="AC238" s="56"/>
      <c r="AD238" s="56"/>
      <c r="AE238" s="56"/>
      <c r="AF238" s="56"/>
      <c r="AG238" s="52" t="s">
        <v>380</v>
      </c>
      <c r="AH238" s="55">
        <v>38</v>
      </c>
      <c r="AI238" s="41"/>
      <c r="AJ238" s="38"/>
      <c r="AK238" s="38"/>
      <c r="AL238" s="38"/>
      <c r="AM238" s="38"/>
      <c r="AN238" s="38"/>
    </row>
    <row r="239" spans="1:40" x14ac:dyDescent="0.4">
      <c r="A239" s="41"/>
      <c r="B239" s="41"/>
      <c r="C239" s="41"/>
      <c r="D239" s="41"/>
      <c r="E239" s="41"/>
      <c r="F239" s="41"/>
      <c r="G239" s="41"/>
      <c r="H239" s="41"/>
      <c r="I239" s="41"/>
      <c r="J239" s="41"/>
      <c r="K239" s="41"/>
      <c r="L239" s="41"/>
      <c r="M239" s="41"/>
      <c r="N239" s="41"/>
      <c r="O239" s="41"/>
      <c r="P239" s="41"/>
      <c r="Q239" s="41"/>
      <c r="R239" s="56"/>
      <c r="S239" s="57"/>
      <c r="T239" s="56"/>
      <c r="U239" s="56"/>
      <c r="V239" s="56"/>
      <c r="W239" s="56"/>
      <c r="X239" s="56"/>
      <c r="Y239" s="56"/>
      <c r="Z239" s="56"/>
      <c r="AA239" s="56"/>
      <c r="AB239" s="56"/>
      <c r="AC239" s="56"/>
      <c r="AD239" s="56"/>
      <c r="AE239" s="56"/>
      <c r="AF239" s="56"/>
      <c r="AG239" s="52" t="s">
        <v>381</v>
      </c>
      <c r="AH239" s="55">
        <v>39</v>
      </c>
      <c r="AI239" s="41"/>
      <c r="AJ239" s="38"/>
      <c r="AK239" s="38"/>
      <c r="AL239" s="38"/>
      <c r="AM239" s="38"/>
      <c r="AN239" s="38"/>
    </row>
    <row r="240" spans="1:40" x14ac:dyDescent="0.4">
      <c r="A240" s="41"/>
      <c r="B240" s="41"/>
      <c r="C240" s="41"/>
      <c r="D240" s="41"/>
      <c r="E240" s="41"/>
      <c r="F240" s="41"/>
      <c r="G240" s="41"/>
      <c r="H240" s="41"/>
      <c r="I240" s="41"/>
      <c r="J240" s="41"/>
      <c r="K240" s="41"/>
      <c r="L240" s="41"/>
      <c r="M240" s="41"/>
      <c r="N240" s="41"/>
      <c r="O240" s="41"/>
      <c r="P240" s="41"/>
      <c r="Q240" s="41"/>
      <c r="R240" s="56"/>
      <c r="S240" s="57"/>
      <c r="T240" s="56"/>
      <c r="U240" s="56"/>
      <c r="V240" s="56"/>
      <c r="W240" s="56"/>
      <c r="X240" s="56"/>
      <c r="Y240" s="56"/>
      <c r="Z240" s="56"/>
      <c r="AA240" s="56"/>
      <c r="AB240" s="56"/>
      <c r="AC240" s="56"/>
      <c r="AD240" s="56"/>
      <c r="AE240" s="56"/>
      <c r="AF240" s="56"/>
      <c r="AG240" s="52" t="s">
        <v>382</v>
      </c>
      <c r="AH240" s="55">
        <v>40</v>
      </c>
      <c r="AI240" s="41"/>
      <c r="AJ240" s="38"/>
      <c r="AK240" s="38"/>
      <c r="AL240" s="38"/>
      <c r="AM240" s="38"/>
      <c r="AN240" s="38"/>
    </row>
    <row r="241" spans="1:40" x14ac:dyDescent="0.4">
      <c r="A241" s="41"/>
      <c r="B241" s="41"/>
      <c r="C241" s="41"/>
      <c r="D241" s="41"/>
      <c r="E241" s="41"/>
      <c r="F241" s="41"/>
      <c r="G241" s="41"/>
      <c r="H241" s="41"/>
      <c r="I241" s="41"/>
      <c r="J241" s="41"/>
      <c r="K241" s="41"/>
      <c r="L241" s="41"/>
      <c r="M241" s="41"/>
      <c r="N241" s="41"/>
      <c r="O241" s="41"/>
      <c r="P241" s="41"/>
      <c r="Q241" s="41"/>
      <c r="R241" s="56"/>
      <c r="S241" s="57"/>
      <c r="T241" s="56"/>
      <c r="U241" s="56"/>
      <c r="V241" s="56"/>
      <c r="W241" s="56"/>
      <c r="X241" s="56"/>
      <c r="Y241" s="56"/>
      <c r="Z241" s="56"/>
      <c r="AA241" s="56"/>
      <c r="AB241" s="56"/>
      <c r="AC241" s="56"/>
      <c r="AD241" s="56"/>
      <c r="AE241" s="56"/>
      <c r="AF241" s="56"/>
      <c r="AG241" s="52" t="s">
        <v>383</v>
      </c>
      <c r="AH241" s="55">
        <v>41</v>
      </c>
      <c r="AI241" s="41"/>
      <c r="AJ241" s="38"/>
      <c r="AK241" s="38"/>
      <c r="AL241" s="38"/>
      <c r="AM241" s="38"/>
      <c r="AN241" s="38"/>
    </row>
    <row r="242" spans="1:40" x14ac:dyDescent="0.4">
      <c r="A242" s="41"/>
      <c r="B242" s="41"/>
      <c r="C242" s="41"/>
      <c r="D242" s="41"/>
      <c r="E242" s="41"/>
      <c r="F242" s="41"/>
      <c r="G242" s="41"/>
      <c r="H242" s="41"/>
      <c r="I242" s="41"/>
      <c r="J242" s="41"/>
      <c r="K242" s="41"/>
      <c r="L242" s="41"/>
      <c r="M242" s="41"/>
      <c r="N242" s="41"/>
      <c r="O242" s="41"/>
      <c r="P242" s="41"/>
      <c r="Q242" s="41"/>
      <c r="R242" s="56"/>
      <c r="S242" s="57"/>
      <c r="T242" s="56"/>
      <c r="U242" s="56"/>
      <c r="V242" s="56"/>
      <c r="W242" s="56"/>
      <c r="X242" s="56"/>
      <c r="Y242" s="56"/>
      <c r="Z242" s="56"/>
      <c r="AA242" s="56"/>
      <c r="AB242" s="56"/>
      <c r="AC242" s="56"/>
      <c r="AD242" s="56"/>
      <c r="AE242" s="56"/>
      <c r="AF242" s="56"/>
      <c r="AG242" s="52" t="s">
        <v>384</v>
      </c>
      <c r="AH242" s="55">
        <v>42</v>
      </c>
      <c r="AI242" s="41"/>
      <c r="AJ242" s="38"/>
      <c r="AK242" s="38"/>
      <c r="AL242" s="38"/>
      <c r="AM242" s="38"/>
      <c r="AN242" s="38"/>
    </row>
    <row r="243" spans="1:40" x14ac:dyDescent="0.4">
      <c r="A243" s="41"/>
      <c r="B243" s="41"/>
      <c r="C243" s="41"/>
      <c r="D243" s="41"/>
      <c r="E243" s="41"/>
      <c r="F243" s="41"/>
      <c r="G243" s="41"/>
      <c r="H243" s="41"/>
      <c r="I243" s="41"/>
      <c r="J243" s="41"/>
      <c r="K243" s="41"/>
      <c r="L243" s="41"/>
      <c r="M243" s="41"/>
      <c r="N243" s="41"/>
      <c r="O243" s="41"/>
      <c r="P243" s="41"/>
      <c r="Q243" s="41"/>
      <c r="R243" s="56"/>
      <c r="S243" s="57"/>
      <c r="T243" s="56"/>
      <c r="U243" s="56"/>
      <c r="V243" s="56"/>
      <c r="W243" s="56"/>
      <c r="X243" s="56"/>
      <c r="Y243" s="56"/>
      <c r="Z243" s="56"/>
      <c r="AA243" s="56"/>
      <c r="AB243" s="56"/>
      <c r="AC243" s="56"/>
      <c r="AD243" s="56"/>
      <c r="AE243" s="56"/>
      <c r="AF243" s="56"/>
      <c r="AG243" s="52" t="s">
        <v>385</v>
      </c>
      <c r="AH243" s="55">
        <v>43</v>
      </c>
      <c r="AI243" s="41"/>
      <c r="AJ243" s="38"/>
      <c r="AK243" s="38"/>
      <c r="AL243" s="38"/>
      <c r="AM243" s="38"/>
      <c r="AN243" s="38"/>
    </row>
    <row r="244" spans="1:40" x14ac:dyDescent="0.4">
      <c r="A244" s="41"/>
      <c r="B244" s="41"/>
      <c r="C244" s="41"/>
      <c r="D244" s="41"/>
      <c r="E244" s="41"/>
      <c r="F244" s="41"/>
      <c r="G244" s="41"/>
      <c r="H244" s="41"/>
      <c r="I244" s="41"/>
      <c r="J244" s="41"/>
      <c r="K244" s="41"/>
      <c r="L244" s="41"/>
      <c r="M244" s="41"/>
      <c r="N244" s="41"/>
      <c r="O244" s="41"/>
      <c r="P244" s="41"/>
      <c r="Q244" s="41"/>
      <c r="R244" s="56"/>
      <c r="S244" s="57"/>
      <c r="T244" s="56"/>
      <c r="U244" s="56"/>
      <c r="V244" s="56"/>
      <c r="W244" s="56"/>
      <c r="X244" s="56"/>
      <c r="Y244" s="56"/>
      <c r="Z244" s="56"/>
      <c r="AA244" s="56"/>
      <c r="AB244" s="56"/>
      <c r="AC244" s="56"/>
      <c r="AD244" s="56"/>
      <c r="AE244" s="56"/>
      <c r="AF244" s="56"/>
      <c r="AG244" s="52" t="s">
        <v>386</v>
      </c>
      <c r="AH244" s="55">
        <v>44</v>
      </c>
      <c r="AI244" s="41"/>
      <c r="AJ244" s="38"/>
      <c r="AK244" s="38"/>
      <c r="AL244" s="38"/>
      <c r="AM244" s="38"/>
      <c r="AN244" s="38"/>
    </row>
    <row r="245" spans="1:40" x14ac:dyDescent="0.4">
      <c r="A245" s="41"/>
      <c r="B245" s="41"/>
      <c r="C245" s="41"/>
      <c r="D245" s="41"/>
      <c r="E245" s="41"/>
      <c r="F245" s="41"/>
      <c r="G245" s="41"/>
      <c r="H245" s="41"/>
      <c r="I245" s="41"/>
      <c r="J245" s="41"/>
      <c r="K245" s="41"/>
      <c r="L245" s="41"/>
      <c r="M245" s="41"/>
      <c r="N245" s="41"/>
      <c r="O245" s="41"/>
      <c r="P245" s="41"/>
      <c r="Q245" s="41"/>
      <c r="R245" s="56"/>
      <c r="S245" s="57"/>
      <c r="T245" s="56"/>
      <c r="U245" s="56"/>
      <c r="V245" s="56"/>
      <c r="W245" s="56"/>
      <c r="X245" s="56"/>
      <c r="Y245" s="56"/>
      <c r="Z245" s="56"/>
      <c r="AA245" s="56"/>
      <c r="AB245" s="56"/>
      <c r="AC245" s="56"/>
      <c r="AD245" s="56"/>
      <c r="AE245" s="56"/>
      <c r="AF245" s="56"/>
      <c r="AG245" s="52" t="s">
        <v>387</v>
      </c>
      <c r="AH245" s="55">
        <v>45</v>
      </c>
      <c r="AI245" s="41"/>
      <c r="AJ245" s="38"/>
      <c r="AK245" s="38"/>
      <c r="AL245" s="38"/>
      <c r="AM245" s="38"/>
      <c r="AN245" s="38"/>
    </row>
    <row r="246" spans="1:40" x14ac:dyDescent="0.4">
      <c r="A246" s="41"/>
      <c r="B246" s="41"/>
      <c r="C246" s="41"/>
      <c r="D246" s="41"/>
      <c r="E246" s="41"/>
      <c r="F246" s="41"/>
      <c r="G246" s="41"/>
      <c r="H246" s="41"/>
      <c r="I246" s="41"/>
      <c r="J246" s="41"/>
      <c r="K246" s="41"/>
      <c r="L246" s="41"/>
      <c r="M246" s="41"/>
      <c r="N246" s="41"/>
      <c r="O246" s="41"/>
      <c r="P246" s="41"/>
      <c r="Q246" s="41"/>
      <c r="R246" s="56"/>
      <c r="S246" s="57"/>
      <c r="T246" s="56"/>
      <c r="U246" s="56"/>
      <c r="V246" s="56"/>
      <c r="W246" s="56"/>
      <c r="X246" s="56"/>
      <c r="Y246" s="56"/>
      <c r="Z246" s="56"/>
      <c r="AA246" s="56"/>
      <c r="AB246" s="56"/>
      <c r="AC246" s="56"/>
      <c r="AD246" s="56"/>
      <c r="AE246" s="56"/>
      <c r="AF246" s="56"/>
      <c r="AG246" s="52" t="s">
        <v>388</v>
      </c>
      <c r="AH246" s="55">
        <v>46</v>
      </c>
      <c r="AI246" s="41"/>
      <c r="AJ246" s="38"/>
      <c r="AK246" s="38"/>
      <c r="AL246" s="38"/>
      <c r="AM246" s="38"/>
      <c r="AN246" s="38"/>
    </row>
    <row r="247" spans="1:40" x14ac:dyDescent="0.4">
      <c r="A247" s="33"/>
      <c r="B247" s="33"/>
      <c r="C247" s="33"/>
      <c r="D247" s="33"/>
      <c r="E247" s="33"/>
      <c r="F247" s="33"/>
      <c r="G247" s="33"/>
      <c r="H247" s="33"/>
      <c r="I247" s="33"/>
      <c r="J247" s="33"/>
      <c r="K247" s="33"/>
      <c r="L247" s="33"/>
      <c r="M247" s="33"/>
      <c r="N247" s="33"/>
      <c r="O247" s="33"/>
      <c r="P247" s="33"/>
      <c r="Q247" s="33"/>
      <c r="R247" s="34"/>
      <c r="S247" s="35"/>
      <c r="T247" s="34"/>
      <c r="U247" s="34"/>
      <c r="V247" s="34"/>
      <c r="W247" s="34"/>
      <c r="X247" s="34"/>
      <c r="Y247" s="34"/>
      <c r="Z247" s="34"/>
      <c r="AA247" s="34"/>
      <c r="AB247" s="34"/>
      <c r="AC247" s="34"/>
      <c r="AD247" s="34"/>
      <c r="AE247" s="34"/>
      <c r="AF247" s="34"/>
      <c r="AG247" s="52" t="s">
        <v>389</v>
      </c>
      <c r="AH247" s="55">
        <v>47</v>
      </c>
      <c r="AI247" s="38"/>
      <c r="AJ247" s="38"/>
      <c r="AK247" s="38"/>
      <c r="AL247" s="38"/>
      <c r="AM247" s="38"/>
      <c r="AN247" s="38"/>
    </row>
    <row r="248" spans="1:40" x14ac:dyDescent="0.4">
      <c r="A248" s="33"/>
      <c r="B248" s="33"/>
      <c r="C248" s="33"/>
      <c r="D248" s="33"/>
      <c r="E248" s="33"/>
      <c r="F248" s="33"/>
      <c r="G248" s="33"/>
      <c r="H248" s="33"/>
      <c r="I248" s="33"/>
      <c r="J248" s="33"/>
      <c r="K248" s="33"/>
      <c r="L248" s="82" t="s">
        <v>815</v>
      </c>
      <c r="M248" s="83" t="s">
        <v>293</v>
      </c>
      <c r="N248" s="82" t="s">
        <v>294</v>
      </c>
      <c r="O248" s="76" t="s">
        <v>1089</v>
      </c>
      <c r="P248" s="33"/>
      <c r="Q248" s="33"/>
      <c r="R248" s="34"/>
      <c r="S248" s="35"/>
      <c r="T248" s="34"/>
      <c r="U248" s="34"/>
      <c r="V248" s="34"/>
      <c r="W248" s="34"/>
      <c r="X248" s="34"/>
      <c r="Y248" s="34"/>
      <c r="Z248" s="34"/>
      <c r="AA248" s="34"/>
      <c r="AB248" s="34"/>
      <c r="AC248" s="34"/>
      <c r="AD248" s="34"/>
      <c r="AE248" s="34"/>
      <c r="AF248" s="34"/>
      <c r="AG248" s="52" t="s">
        <v>390</v>
      </c>
      <c r="AH248" s="55">
        <v>49</v>
      </c>
      <c r="AI248" s="38"/>
      <c r="AJ248" s="38"/>
      <c r="AK248" s="38"/>
      <c r="AL248" s="38"/>
      <c r="AM248" s="38"/>
      <c r="AN248" s="38"/>
    </row>
    <row r="249" spans="1:40" x14ac:dyDescent="0.4">
      <c r="A249" s="33"/>
      <c r="B249" s="33"/>
      <c r="C249" s="38" t="s">
        <v>286</v>
      </c>
      <c r="D249" s="38" t="s">
        <v>290</v>
      </c>
      <c r="E249" s="33"/>
      <c r="F249" s="33"/>
      <c r="G249" s="33"/>
      <c r="H249" s="33"/>
      <c r="I249" s="33"/>
      <c r="J249" s="33"/>
      <c r="K249" s="33"/>
      <c r="L249" s="82" t="s">
        <v>391</v>
      </c>
      <c r="M249" s="83">
        <v>1</v>
      </c>
      <c r="N249" s="84" t="s">
        <v>1090</v>
      </c>
      <c r="O249" s="76" t="s">
        <v>955</v>
      </c>
      <c r="P249" s="33"/>
      <c r="Q249" s="33"/>
      <c r="R249" s="34"/>
      <c r="S249" s="35"/>
      <c r="T249" s="34"/>
      <c r="U249" s="34"/>
      <c r="V249" s="34"/>
      <c r="W249" s="34"/>
      <c r="X249" s="34"/>
      <c r="Y249" s="34"/>
      <c r="Z249" s="34"/>
      <c r="AA249" s="34"/>
      <c r="AB249" s="34"/>
      <c r="AC249" s="34"/>
      <c r="AD249" s="34"/>
      <c r="AE249" s="34"/>
      <c r="AF249" s="34"/>
      <c r="AG249" s="37"/>
      <c r="AH249" s="37"/>
      <c r="AI249" s="38"/>
      <c r="AJ249" s="38"/>
      <c r="AK249" s="38"/>
      <c r="AL249" s="38"/>
      <c r="AM249" s="38"/>
      <c r="AN249" s="38"/>
    </row>
    <row r="250" spans="1:40" x14ac:dyDescent="0.4">
      <c r="A250" s="33"/>
      <c r="B250" s="33"/>
      <c r="C250" s="82" t="s">
        <v>391</v>
      </c>
      <c r="D250" s="82" t="s">
        <v>392</v>
      </c>
      <c r="E250" s="33"/>
      <c r="F250" s="33"/>
      <c r="G250" s="33"/>
      <c r="H250" s="33"/>
      <c r="I250" s="33"/>
      <c r="J250" s="33"/>
      <c r="K250" s="33"/>
      <c r="L250" s="82" t="s">
        <v>393</v>
      </c>
      <c r="M250" s="83">
        <v>2</v>
      </c>
      <c r="N250" s="84" t="s">
        <v>1091</v>
      </c>
      <c r="O250" s="76" t="s">
        <v>959</v>
      </c>
      <c r="P250" s="33"/>
      <c r="Q250" s="33"/>
      <c r="R250" s="34"/>
      <c r="S250" s="35"/>
      <c r="T250" s="34"/>
      <c r="U250" s="34"/>
      <c r="V250" s="34"/>
      <c r="W250" s="34"/>
      <c r="X250" s="34"/>
      <c r="Y250" s="34"/>
      <c r="Z250" s="34"/>
      <c r="AA250" s="34"/>
      <c r="AB250" s="34"/>
      <c r="AC250" s="34"/>
      <c r="AD250" s="34"/>
      <c r="AE250" s="34"/>
      <c r="AF250" s="34"/>
      <c r="AG250" s="37"/>
      <c r="AH250" s="37"/>
      <c r="AI250" s="38"/>
      <c r="AJ250" s="38"/>
      <c r="AK250" s="38"/>
      <c r="AL250" s="38"/>
      <c r="AM250" s="38"/>
      <c r="AN250" s="38"/>
    </row>
    <row r="251" spans="1:40" x14ac:dyDescent="0.4">
      <c r="A251" s="33"/>
      <c r="B251" s="33"/>
      <c r="C251" s="82" t="s">
        <v>393</v>
      </c>
      <c r="D251" s="82" t="s">
        <v>394</v>
      </c>
      <c r="E251" s="33"/>
      <c r="F251" s="33"/>
      <c r="G251" s="33"/>
      <c r="H251" s="33"/>
      <c r="I251" s="33"/>
      <c r="J251" s="33"/>
      <c r="K251" s="33"/>
      <c r="L251" s="82" t="s">
        <v>395</v>
      </c>
      <c r="M251" s="83">
        <v>3</v>
      </c>
      <c r="N251" s="84" t="s">
        <v>1092</v>
      </c>
      <c r="O251" s="76" t="s">
        <v>962</v>
      </c>
      <c r="P251" s="33"/>
      <c r="Q251" s="33"/>
      <c r="R251" s="34"/>
      <c r="S251" s="35"/>
      <c r="T251" s="34"/>
      <c r="U251" s="34"/>
      <c r="V251" s="34"/>
      <c r="W251" s="34"/>
      <c r="X251" s="34"/>
      <c r="Y251" s="34"/>
      <c r="Z251" s="34"/>
      <c r="AA251" s="34"/>
      <c r="AB251" s="34"/>
      <c r="AC251" s="34"/>
      <c r="AD251" s="34"/>
      <c r="AE251" s="34"/>
      <c r="AF251" s="34"/>
      <c r="AG251" s="37"/>
      <c r="AH251" s="37"/>
      <c r="AI251" s="38"/>
      <c r="AJ251" s="38"/>
      <c r="AK251" s="38"/>
      <c r="AL251" s="38"/>
      <c r="AM251" s="38"/>
      <c r="AN251" s="38"/>
    </row>
    <row r="252" spans="1:40" x14ac:dyDescent="0.4">
      <c r="A252" s="33"/>
      <c r="B252" s="33"/>
      <c r="C252" s="82" t="s">
        <v>395</v>
      </c>
      <c r="D252" s="82" t="s">
        <v>396</v>
      </c>
      <c r="E252" s="33"/>
      <c r="F252" s="33"/>
      <c r="G252" s="33"/>
      <c r="H252" s="33"/>
      <c r="I252" s="33"/>
      <c r="J252" s="33"/>
      <c r="K252" s="33"/>
      <c r="L252" s="82" t="s">
        <v>397</v>
      </c>
      <c r="M252" s="83">
        <v>4</v>
      </c>
      <c r="N252" s="84" t="s">
        <v>1093</v>
      </c>
      <c r="O252" s="76" t="s">
        <v>965</v>
      </c>
      <c r="P252" s="33"/>
      <c r="Q252" s="33"/>
      <c r="R252" s="34"/>
      <c r="S252" s="35"/>
      <c r="T252" s="34"/>
      <c r="U252" s="34"/>
      <c r="V252" s="34"/>
      <c r="W252" s="34"/>
      <c r="X252" s="34"/>
      <c r="Y252" s="34"/>
      <c r="Z252" s="34"/>
      <c r="AA252" s="34"/>
      <c r="AB252" s="34"/>
      <c r="AC252" s="34"/>
      <c r="AD252" s="34"/>
      <c r="AE252" s="34"/>
      <c r="AF252" s="34"/>
      <c r="AG252" s="37"/>
      <c r="AH252" s="37"/>
      <c r="AI252" s="38"/>
      <c r="AJ252" s="38"/>
      <c r="AK252" s="38"/>
      <c r="AL252" s="38"/>
      <c r="AM252" s="38"/>
      <c r="AN252" s="38"/>
    </row>
    <row r="253" spans="1:40" x14ac:dyDescent="0.4">
      <c r="A253" s="33"/>
      <c r="B253" s="33"/>
      <c r="C253" s="82" t="s">
        <v>397</v>
      </c>
      <c r="D253" s="82" t="s">
        <v>398</v>
      </c>
      <c r="E253" s="33"/>
      <c r="F253" s="33"/>
      <c r="G253" s="33"/>
      <c r="H253" s="33"/>
      <c r="I253" s="33"/>
      <c r="J253" s="33"/>
      <c r="K253" s="33"/>
      <c r="L253" s="82" t="s">
        <v>399</v>
      </c>
      <c r="M253" s="83">
        <v>5</v>
      </c>
      <c r="N253" s="84" t="s">
        <v>1094</v>
      </c>
      <c r="O253" s="76" t="s">
        <v>968</v>
      </c>
      <c r="P253" s="33"/>
      <c r="Q253" s="33"/>
      <c r="R253" s="34"/>
      <c r="S253" s="35"/>
      <c r="T253" s="34"/>
      <c r="U253" s="34"/>
      <c r="V253" s="34"/>
      <c r="W253" s="34"/>
      <c r="X253" s="34"/>
      <c r="Y253" s="34"/>
      <c r="Z253" s="34"/>
      <c r="AA253" s="34"/>
      <c r="AB253" s="34"/>
      <c r="AC253" s="34"/>
      <c r="AD253" s="34"/>
      <c r="AE253" s="34"/>
      <c r="AF253" s="34"/>
      <c r="AG253" s="37"/>
      <c r="AH253" s="37"/>
      <c r="AI253" s="38"/>
      <c r="AJ253" s="38"/>
      <c r="AK253" s="38"/>
      <c r="AL253" s="38"/>
      <c r="AM253" s="38"/>
      <c r="AN253" s="38"/>
    </row>
    <row r="254" spans="1:40" x14ac:dyDescent="0.4">
      <c r="A254" s="33"/>
      <c r="B254" s="33"/>
      <c r="C254" s="82" t="s">
        <v>399</v>
      </c>
      <c r="D254" s="82" t="s">
        <v>400</v>
      </c>
      <c r="E254" s="33"/>
      <c r="F254" s="33"/>
      <c r="G254" s="33"/>
      <c r="H254" s="33"/>
      <c r="I254" s="33"/>
      <c r="J254" s="33"/>
      <c r="K254" s="33"/>
      <c r="L254" s="82" t="s">
        <v>401</v>
      </c>
      <c r="M254" s="83">
        <v>6</v>
      </c>
      <c r="N254" s="84" t="s">
        <v>1095</v>
      </c>
      <c r="O254" s="76" t="s">
        <v>972</v>
      </c>
      <c r="P254" s="33"/>
      <c r="Q254" s="33"/>
      <c r="R254" s="34"/>
      <c r="S254" s="35"/>
      <c r="T254" s="34"/>
      <c r="U254" s="34"/>
      <c r="V254" s="34"/>
      <c r="W254" s="34"/>
      <c r="X254" s="34"/>
      <c r="Y254" s="34"/>
      <c r="Z254" s="34"/>
      <c r="AA254" s="34"/>
      <c r="AB254" s="34"/>
      <c r="AC254" s="34"/>
      <c r="AD254" s="34"/>
      <c r="AE254" s="34"/>
      <c r="AF254" s="34"/>
      <c r="AG254" s="37"/>
      <c r="AH254" s="37"/>
      <c r="AI254" s="38"/>
      <c r="AJ254" s="38"/>
      <c r="AK254" s="38"/>
      <c r="AL254" s="38"/>
      <c r="AM254" s="38"/>
      <c r="AN254" s="38"/>
    </row>
    <row r="255" spans="1:40" x14ac:dyDescent="0.4">
      <c r="A255" s="33"/>
      <c r="B255" s="33"/>
      <c r="C255" s="82" t="s">
        <v>401</v>
      </c>
      <c r="D255" s="82" t="s">
        <v>1044</v>
      </c>
      <c r="E255" s="33"/>
      <c r="F255" s="33"/>
      <c r="G255" s="33"/>
      <c r="H255" s="33"/>
      <c r="I255" s="33"/>
      <c r="J255" s="33"/>
      <c r="K255" s="33"/>
      <c r="L255" s="82" t="s">
        <v>402</v>
      </c>
      <c r="M255" s="83">
        <v>7</v>
      </c>
      <c r="N255" s="84" t="s">
        <v>1096</v>
      </c>
      <c r="O255" s="76" t="s">
        <v>975</v>
      </c>
      <c r="P255" s="33"/>
      <c r="Q255" s="33"/>
      <c r="R255" s="34"/>
      <c r="S255" s="35"/>
      <c r="T255" s="34"/>
      <c r="U255" s="34"/>
      <c r="V255" s="34"/>
      <c r="W255" s="34"/>
      <c r="X255" s="34"/>
      <c r="Y255" s="34"/>
      <c r="Z255" s="34"/>
      <c r="AA255" s="34"/>
      <c r="AB255" s="34"/>
      <c r="AC255" s="34"/>
      <c r="AD255" s="34"/>
      <c r="AE255" s="34"/>
      <c r="AF255" s="34"/>
      <c r="AG255" s="37"/>
      <c r="AH255" s="37"/>
      <c r="AI255" s="38"/>
      <c r="AJ255" s="38"/>
      <c r="AK255" s="38"/>
      <c r="AL255" s="38"/>
      <c r="AM255" s="38"/>
      <c r="AN255" s="38"/>
    </row>
    <row r="256" spans="1:40" x14ac:dyDescent="0.4">
      <c r="A256" s="33"/>
      <c r="B256" s="33"/>
      <c r="C256" s="82" t="s">
        <v>402</v>
      </c>
      <c r="D256" s="82" t="s">
        <v>403</v>
      </c>
      <c r="E256" s="33"/>
      <c r="F256" s="33"/>
      <c r="G256" s="33"/>
      <c r="H256" s="33"/>
      <c r="I256" s="33"/>
      <c r="J256" s="33"/>
      <c r="K256" s="33"/>
      <c r="L256" s="82" t="s">
        <v>404</v>
      </c>
      <c r="M256" s="83">
        <v>8</v>
      </c>
      <c r="N256" s="84" t="s">
        <v>1097</v>
      </c>
      <c r="O256" s="76" t="s">
        <v>977</v>
      </c>
      <c r="P256" s="33"/>
      <c r="Q256" s="33"/>
      <c r="R256" s="34"/>
      <c r="S256" s="35"/>
      <c r="T256" s="34"/>
      <c r="U256" s="34"/>
      <c r="V256" s="34"/>
      <c r="W256" s="34"/>
      <c r="X256" s="34"/>
      <c r="Y256" s="34"/>
      <c r="Z256" s="34"/>
      <c r="AA256" s="34"/>
      <c r="AB256" s="34"/>
      <c r="AC256" s="34"/>
      <c r="AD256" s="34"/>
      <c r="AE256" s="34"/>
      <c r="AF256" s="34"/>
      <c r="AG256" s="37"/>
      <c r="AH256" s="37"/>
      <c r="AI256" s="38"/>
      <c r="AJ256" s="38"/>
      <c r="AK256" s="38"/>
      <c r="AL256" s="38"/>
      <c r="AM256" s="38"/>
      <c r="AN256" s="38"/>
    </row>
    <row r="257" spans="1:40" x14ac:dyDescent="0.4">
      <c r="A257" s="33"/>
      <c r="B257" s="33"/>
      <c r="C257" s="82" t="s">
        <v>404</v>
      </c>
      <c r="D257" s="82" t="s">
        <v>405</v>
      </c>
      <c r="E257" s="33"/>
      <c r="F257" s="33"/>
      <c r="G257" s="33"/>
      <c r="H257" s="33"/>
      <c r="I257" s="33"/>
      <c r="J257" s="33"/>
      <c r="K257" s="33"/>
      <c r="L257" s="82" t="s">
        <v>1034</v>
      </c>
      <c r="M257" s="83">
        <v>9</v>
      </c>
      <c r="N257" s="84" t="s">
        <v>1098</v>
      </c>
      <c r="O257" s="76" t="s">
        <v>978</v>
      </c>
      <c r="P257" s="33"/>
      <c r="Q257" s="33"/>
      <c r="R257" s="34"/>
      <c r="S257" s="35"/>
      <c r="T257" s="34"/>
      <c r="U257" s="34"/>
      <c r="V257" s="34"/>
      <c r="W257" s="34"/>
      <c r="X257" s="34"/>
      <c r="Y257" s="34"/>
      <c r="Z257" s="34"/>
      <c r="AA257" s="34"/>
      <c r="AB257" s="34"/>
      <c r="AC257" s="34"/>
      <c r="AD257" s="34"/>
      <c r="AE257" s="34"/>
      <c r="AF257" s="34"/>
      <c r="AG257" s="37"/>
      <c r="AH257" s="37"/>
      <c r="AI257" s="38"/>
      <c r="AJ257" s="38"/>
      <c r="AK257" s="38"/>
      <c r="AL257" s="38"/>
      <c r="AM257" s="38"/>
      <c r="AN257" s="38"/>
    </row>
    <row r="258" spans="1:40" x14ac:dyDescent="0.4">
      <c r="A258" s="33"/>
      <c r="B258" s="33"/>
      <c r="C258" s="82" t="s">
        <v>1034</v>
      </c>
      <c r="D258" s="82" t="s">
        <v>406</v>
      </c>
      <c r="E258" s="33"/>
      <c r="F258" s="33"/>
      <c r="G258" s="33"/>
      <c r="H258" s="33"/>
      <c r="I258" s="33"/>
      <c r="J258" s="33"/>
      <c r="K258" s="33"/>
      <c r="L258" s="82" t="s">
        <v>979</v>
      </c>
      <c r="M258" s="83">
        <v>10</v>
      </c>
      <c r="N258" s="84" t="s">
        <v>1099</v>
      </c>
      <c r="O258" s="76" t="s">
        <v>981</v>
      </c>
      <c r="P258" s="33"/>
      <c r="Q258" s="33"/>
      <c r="R258" s="34"/>
      <c r="S258" s="35"/>
      <c r="T258" s="34"/>
      <c r="U258" s="34"/>
      <c r="V258" s="34"/>
      <c r="W258" s="34"/>
      <c r="X258" s="34"/>
      <c r="Y258" s="34"/>
      <c r="Z258" s="34"/>
      <c r="AA258" s="34"/>
      <c r="AB258" s="34"/>
      <c r="AC258" s="34"/>
      <c r="AD258" s="34"/>
      <c r="AE258" s="34"/>
      <c r="AF258" s="34"/>
      <c r="AG258" s="37"/>
      <c r="AH258" s="37"/>
      <c r="AI258" s="38"/>
      <c r="AJ258" s="38"/>
      <c r="AK258" s="38"/>
      <c r="AL258" s="38"/>
      <c r="AM258" s="38"/>
      <c r="AN258" s="38"/>
    </row>
    <row r="259" spans="1:40" x14ac:dyDescent="0.4">
      <c r="A259" s="33"/>
      <c r="B259" s="33"/>
      <c r="C259" s="82" t="s">
        <v>979</v>
      </c>
      <c r="D259" s="82" t="s">
        <v>408</v>
      </c>
      <c r="E259" s="33"/>
      <c r="F259" s="33"/>
      <c r="G259" s="33"/>
      <c r="H259" s="33"/>
      <c r="I259" s="33"/>
      <c r="J259" s="33"/>
      <c r="K259" s="33"/>
      <c r="L259" s="82" t="s">
        <v>407</v>
      </c>
      <c r="M259" s="83">
        <v>11</v>
      </c>
      <c r="N259" s="84" t="s">
        <v>1100</v>
      </c>
      <c r="O259" s="76" t="s">
        <v>983</v>
      </c>
      <c r="P259" s="33"/>
      <c r="Q259" s="33"/>
      <c r="R259" s="34"/>
      <c r="S259" s="35"/>
      <c r="T259" s="34"/>
      <c r="U259" s="34"/>
      <c r="V259" s="34"/>
      <c r="W259" s="34"/>
      <c r="X259" s="34"/>
      <c r="Y259" s="34"/>
      <c r="Z259" s="34"/>
      <c r="AA259" s="34"/>
      <c r="AB259" s="34"/>
      <c r="AC259" s="34"/>
      <c r="AD259" s="34"/>
      <c r="AE259" s="34"/>
      <c r="AF259" s="34"/>
      <c r="AG259" s="37"/>
      <c r="AH259" s="37"/>
      <c r="AI259" s="38"/>
      <c r="AJ259" s="38"/>
      <c r="AK259" s="38"/>
      <c r="AL259" s="38"/>
      <c r="AM259" s="38"/>
      <c r="AN259" s="38"/>
    </row>
    <row r="260" spans="1:40" x14ac:dyDescent="0.4">
      <c r="A260" s="33"/>
      <c r="B260" s="33"/>
      <c r="C260" s="82" t="s">
        <v>407</v>
      </c>
      <c r="D260" s="82" t="s">
        <v>410</v>
      </c>
      <c r="E260" s="33"/>
      <c r="F260" s="33"/>
      <c r="G260" s="33"/>
      <c r="H260" s="33"/>
      <c r="I260" s="33"/>
      <c r="J260" s="33"/>
      <c r="K260" s="33"/>
      <c r="L260" s="82" t="s">
        <v>409</v>
      </c>
      <c r="M260" s="83">
        <v>12</v>
      </c>
      <c r="N260" s="84" t="s">
        <v>1101</v>
      </c>
      <c r="O260" s="76" t="s">
        <v>985</v>
      </c>
      <c r="P260" s="33"/>
      <c r="Q260" s="33"/>
      <c r="R260" s="34"/>
      <c r="S260" s="35"/>
      <c r="T260" s="34"/>
      <c r="U260" s="34"/>
      <c r="V260" s="34"/>
      <c r="W260" s="34"/>
      <c r="X260" s="34"/>
      <c r="Y260" s="34"/>
      <c r="Z260" s="34"/>
      <c r="AA260" s="34"/>
      <c r="AB260" s="34"/>
      <c r="AC260" s="34"/>
      <c r="AD260" s="34"/>
      <c r="AE260" s="34"/>
      <c r="AF260" s="34"/>
      <c r="AG260" s="37"/>
      <c r="AH260" s="37"/>
      <c r="AI260" s="38"/>
      <c r="AJ260" s="38"/>
      <c r="AK260" s="38"/>
      <c r="AL260" s="38"/>
      <c r="AM260" s="38"/>
      <c r="AN260" s="38"/>
    </row>
    <row r="261" spans="1:40" x14ac:dyDescent="0.4">
      <c r="A261" s="33"/>
      <c r="B261" s="33"/>
      <c r="C261" s="82" t="s">
        <v>409</v>
      </c>
      <c r="D261" s="82" t="s">
        <v>412</v>
      </c>
      <c r="E261" s="33"/>
      <c r="F261" s="33"/>
      <c r="G261" s="33"/>
      <c r="H261" s="33"/>
      <c r="I261" s="33"/>
      <c r="J261" s="33"/>
      <c r="K261" s="33"/>
      <c r="L261" s="82" t="s">
        <v>411</v>
      </c>
      <c r="M261" s="83">
        <v>13</v>
      </c>
      <c r="N261" s="84" t="s">
        <v>1102</v>
      </c>
      <c r="O261" s="76" t="s">
        <v>987</v>
      </c>
      <c r="P261" s="33"/>
      <c r="Q261" s="33"/>
      <c r="R261" s="34"/>
      <c r="S261" s="35"/>
      <c r="T261" s="34"/>
      <c r="U261" s="34"/>
      <c r="V261" s="34"/>
      <c r="W261" s="34"/>
      <c r="X261" s="34"/>
      <c r="Y261" s="34"/>
      <c r="Z261" s="34"/>
      <c r="AA261" s="34"/>
      <c r="AB261" s="34"/>
      <c r="AC261" s="34"/>
      <c r="AD261" s="34"/>
      <c r="AE261" s="34"/>
      <c r="AF261" s="34"/>
      <c r="AG261" s="37"/>
      <c r="AH261" s="37"/>
      <c r="AI261" s="38"/>
      <c r="AJ261" s="38"/>
      <c r="AK261" s="38"/>
      <c r="AL261" s="38"/>
      <c r="AM261" s="38"/>
      <c r="AN261" s="38"/>
    </row>
    <row r="262" spans="1:40" x14ac:dyDescent="0.4">
      <c r="A262" s="33"/>
      <c r="B262" s="33"/>
      <c r="C262" s="82" t="s">
        <v>411</v>
      </c>
      <c r="D262" s="82" t="s">
        <v>414</v>
      </c>
      <c r="E262" s="33"/>
      <c r="F262" s="33"/>
      <c r="G262" s="33"/>
      <c r="H262" s="33"/>
      <c r="I262" s="33"/>
      <c r="J262" s="33"/>
      <c r="K262" s="33"/>
      <c r="L262" s="82" t="s">
        <v>413</v>
      </c>
      <c r="M262" s="83">
        <v>14</v>
      </c>
      <c r="N262" s="84" t="s">
        <v>1103</v>
      </c>
      <c r="O262" s="76" t="s">
        <v>989</v>
      </c>
      <c r="P262" s="33"/>
      <c r="Q262" s="33"/>
      <c r="R262" s="34"/>
      <c r="S262" s="35"/>
      <c r="T262" s="34"/>
      <c r="U262" s="34"/>
      <c r="V262" s="34"/>
      <c r="W262" s="34"/>
      <c r="X262" s="34"/>
      <c r="Y262" s="34"/>
      <c r="Z262" s="34"/>
      <c r="AA262" s="34"/>
      <c r="AB262" s="34"/>
      <c r="AC262" s="34"/>
      <c r="AD262" s="34"/>
      <c r="AE262" s="34"/>
      <c r="AF262" s="34"/>
      <c r="AG262" s="37"/>
      <c r="AH262" s="37"/>
      <c r="AI262" s="38"/>
      <c r="AJ262" s="38"/>
      <c r="AK262" s="38"/>
      <c r="AL262" s="38"/>
      <c r="AM262" s="38"/>
      <c r="AN262" s="38"/>
    </row>
    <row r="263" spans="1:40" x14ac:dyDescent="0.4">
      <c r="A263" s="33"/>
      <c r="B263" s="33"/>
      <c r="C263" s="82" t="s">
        <v>413</v>
      </c>
      <c r="D263" s="82" t="s">
        <v>416</v>
      </c>
      <c r="E263" s="33"/>
      <c r="F263" s="33"/>
      <c r="G263" s="33"/>
      <c r="H263" s="33"/>
      <c r="I263" s="33"/>
      <c r="J263" s="33"/>
      <c r="K263" s="33"/>
      <c r="L263" s="82" t="s">
        <v>415</v>
      </c>
      <c r="M263" s="83">
        <v>15</v>
      </c>
      <c r="N263" s="84" t="s">
        <v>1104</v>
      </c>
      <c r="O263" s="76" t="s">
        <v>991</v>
      </c>
      <c r="P263" s="33"/>
      <c r="Q263" s="33"/>
      <c r="R263" s="34"/>
      <c r="S263" s="35"/>
      <c r="T263" s="34"/>
      <c r="U263" s="34"/>
      <c r="V263" s="34"/>
      <c r="W263" s="34"/>
      <c r="X263" s="34"/>
      <c r="Y263" s="34"/>
      <c r="Z263" s="34"/>
      <c r="AA263" s="34"/>
      <c r="AB263" s="34"/>
      <c r="AC263" s="34"/>
      <c r="AD263" s="34"/>
      <c r="AE263" s="34"/>
      <c r="AF263" s="34"/>
      <c r="AG263" s="37"/>
      <c r="AH263" s="37"/>
      <c r="AI263" s="38"/>
      <c r="AJ263" s="38"/>
      <c r="AK263" s="38"/>
      <c r="AL263" s="38"/>
      <c r="AM263" s="38"/>
      <c r="AN263" s="38"/>
    </row>
    <row r="264" spans="1:40" x14ac:dyDescent="0.4">
      <c r="A264" s="33"/>
      <c r="B264" s="33"/>
      <c r="C264" s="82" t="s">
        <v>415</v>
      </c>
      <c r="D264" s="82" t="s">
        <v>418</v>
      </c>
      <c r="E264" s="33"/>
      <c r="F264" s="33"/>
      <c r="G264" s="33"/>
      <c r="H264" s="33"/>
      <c r="I264" s="33"/>
      <c r="J264" s="33"/>
      <c r="K264" s="33"/>
      <c r="L264" s="82" t="s">
        <v>417</v>
      </c>
      <c r="M264" s="83">
        <v>16</v>
      </c>
      <c r="N264" s="84" t="s">
        <v>1105</v>
      </c>
      <c r="O264" s="76" t="s">
        <v>993</v>
      </c>
      <c r="P264" s="33"/>
      <c r="Q264" s="33"/>
      <c r="R264" s="34"/>
      <c r="S264" s="35"/>
      <c r="T264" s="34"/>
      <c r="U264" s="34"/>
      <c r="V264" s="34"/>
      <c r="W264" s="34"/>
      <c r="X264" s="34"/>
      <c r="Y264" s="34"/>
      <c r="Z264" s="34"/>
      <c r="AA264" s="34"/>
      <c r="AB264" s="34"/>
      <c r="AC264" s="34"/>
      <c r="AD264" s="34"/>
      <c r="AE264" s="34"/>
      <c r="AF264" s="34"/>
      <c r="AG264" s="37"/>
      <c r="AH264" s="37"/>
      <c r="AI264" s="38"/>
      <c r="AJ264" s="38"/>
      <c r="AK264" s="38"/>
      <c r="AL264" s="38"/>
      <c r="AM264" s="38"/>
      <c r="AN264" s="38"/>
    </row>
    <row r="265" spans="1:40" x14ac:dyDescent="0.4">
      <c r="A265" s="33"/>
      <c r="B265" s="33"/>
      <c r="C265" s="82" t="s">
        <v>417</v>
      </c>
      <c r="D265" s="82" t="s">
        <v>420</v>
      </c>
      <c r="E265" s="33"/>
      <c r="F265" s="33"/>
      <c r="G265" s="33"/>
      <c r="H265" s="33"/>
      <c r="I265" s="33"/>
      <c r="J265" s="33"/>
      <c r="K265" s="33"/>
      <c r="L265" s="82" t="s">
        <v>419</v>
      </c>
      <c r="M265" s="83">
        <v>17</v>
      </c>
      <c r="N265" s="84" t="s">
        <v>1106</v>
      </c>
      <c r="O265" s="76" t="s">
        <v>995</v>
      </c>
      <c r="P265" s="33"/>
      <c r="Q265" s="33"/>
      <c r="R265" s="34"/>
      <c r="S265" s="35"/>
      <c r="T265" s="34"/>
      <c r="U265" s="34"/>
      <c r="V265" s="34"/>
      <c r="W265" s="34"/>
      <c r="X265" s="34"/>
      <c r="Y265" s="34"/>
      <c r="Z265" s="34"/>
      <c r="AA265" s="34"/>
      <c r="AB265" s="34"/>
      <c r="AC265" s="34"/>
      <c r="AD265" s="34"/>
      <c r="AE265" s="34"/>
      <c r="AF265" s="34"/>
      <c r="AG265" s="37"/>
      <c r="AH265" s="37"/>
      <c r="AI265" s="38"/>
      <c r="AJ265" s="38"/>
      <c r="AK265" s="38"/>
      <c r="AL265" s="38"/>
      <c r="AM265" s="38"/>
      <c r="AN265" s="38"/>
    </row>
    <row r="266" spans="1:40" x14ac:dyDescent="0.4">
      <c r="A266" s="33"/>
      <c r="B266" s="33"/>
      <c r="C266" s="82" t="s">
        <v>419</v>
      </c>
      <c r="D266" s="82" t="s">
        <v>421</v>
      </c>
      <c r="E266" s="33"/>
      <c r="F266" s="33"/>
      <c r="G266" s="33"/>
      <c r="H266" s="33"/>
      <c r="I266" s="33"/>
      <c r="J266" s="33"/>
      <c r="K266" s="33"/>
      <c r="L266" s="82" t="s">
        <v>1036</v>
      </c>
      <c r="M266" s="83">
        <v>18</v>
      </c>
      <c r="N266" s="84" t="s">
        <v>1107</v>
      </c>
      <c r="O266" s="76" t="s">
        <v>1108</v>
      </c>
      <c r="P266" s="33"/>
      <c r="Q266" s="33"/>
      <c r="R266" s="34"/>
      <c r="S266" s="35"/>
      <c r="T266" s="34"/>
      <c r="U266" s="34"/>
      <c r="V266" s="34"/>
      <c r="W266" s="34"/>
      <c r="X266" s="34"/>
      <c r="Y266" s="34"/>
      <c r="Z266" s="34"/>
      <c r="AA266" s="34"/>
      <c r="AB266" s="34"/>
      <c r="AC266" s="34"/>
      <c r="AD266" s="34"/>
      <c r="AE266" s="34"/>
      <c r="AF266" s="34"/>
      <c r="AG266" s="37"/>
      <c r="AH266" s="37"/>
      <c r="AI266" s="38"/>
      <c r="AJ266" s="38"/>
      <c r="AK266" s="38"/>
      <c r="AL266" s="38"/>
      <c r="AM266" s="38"/>
      <c r="AN266" s="38"/>
    </row>
    <row r="267" spans="1:40" x14ac:dyDescent="0.4">
      <c r="A267" s="33"/>
      <c r="B267" s="33"/>
      <c r="C267" s="82" t="s">
        <v>1036</v>
      </c>
      <c r="D267" s="82" t="s">
        <v>423</v>
      </c>
      <c r="E267" s="33"/>
      <c r="F267" s="33"/>
      <c r="G267" s="33"/>
      <c r="H267" s="33"/>
      <c r="I267" s="33"/>
      <c r="J267" s="33"/>
      <c r="K267" s="33"/>
      <c r="L267" s="82" t="s">
        <v>422</v>
      </c>
      <c r="M267" s="83">
        <v>19</v>
      </c>
      <c r="N267" s="84" t="s">
        <v>1109</v>
      </c>
      <c r="O267" s="76" t="s">
        <v>997</v>
      </c>
      <c r="P267" s="33"/>
      <c r="Q267" s="33"/>
      <c r="R267" s="34"/>
      <c r="S267" s="35"/>
      <c r="T267" s="34"/>
      <c r="U267" s="34"/>
      <c r="V267" s="34"/>
      <c r="W267" s="34"/>
      <c r="X267" s="34"/>
      <c r="Y267" s="34"/>
      <c r="Z267" s="34"/>
      <c r="AA267" s="34"/>
      <c r="AB267" s="34"/>
      <c r="AC267" s="34"/>
      <c r="AD267" s="34"/>
      <c r="AE267" s="34"/>
      <c r="AF267" s="34"/>
      <c r="AG267" s="37"/>
      <c r="AH267" s="37"/>
      <c r="AI267" s="38"/>
      <c r="AJ267" s="38"/>
      <c r="AK267" s="38"/>
      <c r="AL267" s="38"/>
      <c r="AM267" s="38"/>
      <c r="AN267" s="38"/>
    </row>
    <row r="268" spans="1:40" x14ac:dyDescent="0.4">
      <c r="A268" s="33"/>
      <c r="B268" s="33"/>
      <c r="C268" s="82" t="s">
        <v>422</v>
      </c>
      <c r="D268" s="82" t="s">
        <v>424</v>
      </c>
      <c r="E268" s="33"/>
      <c r="F268" s="33"/>
      <c r="G268" s="33"/>
      <c r="H268" s="33"/>
      <c r="I268" s="33"/>
      <c r="J268" s="33"/>
      <c r="K268" s="33"/>
      <c r="L268" s="82" t="s">
        <v>1039</v>
      </c>
      <c r="M268" s="83">
        <v>20</v>
      </c>
      <c r="N268" s="84" t="s">
        <v>1110</v>
      </c>
      <c r="O268" s="76" t="s">
        <v>998</v>
      </c>
      <c r="P268" s="33"/>
      <c r="Q268" s="33"/>
      <c r="R268" s="34"/>
      <c r="S268" s="35"/>
      <c r="T268" s="34"/>
      <c r="U268" s="34"/>
      <c r="V268" s="34"/>
      <c r="W268" s="34"/>
      <c r="X268" s="34"/>
      <c r="Y268" s="34"/>
      <c r="Z268" s="34"/>
      <c r="AA268" s="34"/>
      <c r="AB268" s="34"/>
      <c r="AC268" s="34"/>
      <c r="AD268" s="34"/>
      <c r="AE268" s="34"/>
      <c r="AF268" s="34"/>
      <c r="AG268" s="37"/>
      <c r="AH268" s="37"/>
      <c r="AI268" s="38"/>
      <c r="AJ268" s="38"/>
      <c r="AK268" s="38"/>
      <c r="AL268" s="38"/>
      <c r="AM268" s="38"/>
      <c r="AN268" s="38"/>
    </row>
    <row r="269" spans="1:40" x14ac:dyDescent="0.4">
      <c r="A269" s="33"/>
      <c r="B269" s="33"/>
      <c r="C269" s="82" t="s">
        <v>1039</v>
      </c>
      <c r="D269" s="82"/>
      <c r="E269" s="33"/>
      <c r="F269" s="33"/>
      <c r="G269" s="33"/>
      <c r="H269" s="33"/>
      <c r="I269" s="33"/>
      <c r="J269" s="33"/>
      <c r="K269" s="33"/>
      <c r="L269" s="82" t="s">
        <v>425</v>
      </c>
      <c r="M269" s="83">
        <v>21</v>
      </c>
      <c r="N269" s="84" t="s">
        <v>1111</v>
      </c>
      <c r="O269" s="76" t="s">
        <v>1000</v>
      </c>
      <c r="P269" s="33"/>
      <c r="Q269" s="33"/>
      <c r="R269" s="34"/>
      <c r="S269" s="35"/>
      <c r="T269" s="34"/>
      <c r="U269" s="34"/>
      <c r="V269" s="34"/>
      <c r="W269" s="34"/>
      <c r="X269" s="34"/>
      <c r="Y269" s="34"/>
      <c r="Z269" s="34"/>
      <c r="AA269" s="34"/>
      <c r="AB269" s="34"/>
      <c r="AC269" s="34"/>
      <c r="AD269" s="34"/>
      <c r="AE269" s="34"/>
      <c r="AF269" s="34"/>
      <c r="AG269" s="37"/>
      <c r="AH269" s="37"/>
      <c r="AI269" s="38"/>
      <c r="AJ269" s="38"/>
      <c r="AK269" s="38"/>
      <c r="AL269" s="38"/>
      <c r="AM269" s="38"/>
      <c r="AN269" s="38"/>
    </row>
    <row r="270" spans="1:40" x14ac:dyDescent="0.4">
      <c r="A270" s="33"/>
      <c r="B270" s="33"/>
      <c r="C270" s="82" t="s">
        <v>425</v>
      </c>
      <c r="D270" s="82"/>
      <c r="E270" s="33"/>
      <c r="F270" s="33"/>
      <c r="G270" s="33"/>
      <c r="H270" s="33"/>
      <c r="I270" s="33"/>
      <c r="J270" s="33"/>
      <c r="K270" s="33"/>
      <c r="L270" s="82" t="s">
        <v>1041</v>
      </c>
      <c r="M270" s="83">
        <v>22</v>
      </c>
      <c r="N270" s="84" t="s">
        <v>1112</v>
      </c>
      <c r="O270" s="76" t="s">
        <v>1113</v>
      </c>
      <c r="P270" s="33"/>
      <c r="Q270" s="33"/>
      <c r="R270" s="34"/>
      <c r="S270" s="35"/>
      <c r="T270" s="34"/>
      <c r="U270" s="34"/>
      <c r="V270" s="34"/>
      <c r="W270" s="34"/>
      <c r="X270" s="34"/>
      <c r="Y270" s="34"/>
      <c r="Z270" s="34"/>
      <c r="AA270" s="34"/>
      <c r="AB270" s="34"/>
      <c r="AC270" s="34"/>
      <c r="AD270" s="34"/>
      <c r="AE270" s="34"/>
      <c r="AF270" s="34"/>
      <c r="AG270" s="37"/>
      <c r="AH270" s="37"/>
      <c r="AI270" s="38"/>
      <c r="AJ270" s="38"/>
      <c r="AK270" s="38"/>
      <c r="AL270" s="38"/>
      <c r="AM270" s="38"/>
      <c r="AN270" s="38"/>
    </row>
    <row r="271" spans="1:40" x14ac:dyDescent="0.4">
      <c r="A271" s="33"/>
      <c r="B271" s="33"/>
      <c r="C271" s="82" t="s">
        <v>1041</v>
      </c>
      <c r="D271" s="38"/>
      <c r="E271" s="33"/>
      <c r="F271" s="33"/>
      <c r="G271" s="33"/>
      <c r="H271" s="33"/>
      <c r="I271" s="33"/>
      <c r="J271" s="33"/>
      <c r="K271" s="33"/>
      <c r="L271" s="82" t="s">
        <v>426</v>
      </c>
      <c r="M271" s="83">
        <v>23</v>
      </c>
      <c r="N271" s="84" t="s">
        <v>1114</v>
      </c>
      <c r="O271" s="76" t="s">
        <v>1002</v>
      </c>
      <c r="P271" s="33"/>
      <c r="Q271" s="33"/>
      <c r="R271" s="34"/>
      <c r="S271" s="35"/>
      <c r="T271" s="34"/>
      <c r="U271" s="34"/>
      <c r="V271" s="34"/>
      <c r="W271" s="34"/>
      <c r="X271" s="34"/>
      <c r="Y271" s="34"/>
      <c r="Z271" s="34"/>
      <c r="AA271" s="34"/>
      <c r="AB271" s="34"/>
      <c r="AC271" s="34"/>
      <c r="AD271" s="34"/>
      <c r="AE271" s="34"/>
      <c r="AF271" s="34"/>
      <c r="AG271" s="37"/>
      <c r="AH271" s="37"/>
      <c r="AI271" s="38"/>
      <c r="AJ271" s="38"/>
      <c r="AK271" s="38"/>
      <c r="AL271" s="38"/>
      <c r="AM271" s="38"/>
      <c r="AN271" s="38"/>
    </row>
    <row r="272" spans="1:40" x14ac:dyDescent="0.4">
      <c r="A272" s="33"/>
      <c r="B272" s="33"/>
      <c r="C272" s="82" t="s">
        <v>426</v>
      </c>
      <c r="D272" s="38"/>
      <c r="E272" s="33"/>
      <c r="F272" s="33"/>
      <c r="G272" s="33"/>
      <c r="H272" s="33"/>
      <c r="I272" s="33"/>
      <c r="J272" s="33"/>
      <c r="K272" s="33"/>
      <c r="L272" s="82" t="s">
        <v>817</v>
      </c>
      <c r="M272" s="83">
        <v>24</v>
      </c>
      <c r="N272" s="84" t="s">
        <v>1115</v>
      </c>
      <c r="O272" s="76" t="s">
        <v>1116</v>
      </c>
      <c r="P272" s="33"/>
      <c r="Q272" s="33"/>
      <c r="R272" s="34"/>
      <c r="S272" s="35"/>
      <c r="T272" s="34"/>
      <c r="U272" s="34"/>
      <c r="V272" s="34"/>
      <c r="W272" s="34"/>
      <c r="X272" s="34"/>
      <c r="Y272" s="34"/>
      <c r="Z272" s="34"/>
      <c r="AA272" s="34"/>
      <c r="AB272" s="34"/>
      <c r="AC272" s="34"/>
      <c r="AD272" s="34"/>
      <c r="AE272" s="34"/>
      <c r="AF272" s="34"/>
      <c r="AG272" s="37"/>
      <c r="AH272" s="37"/>
      <c r="AI272" s="38"/>
      <c r="AJ272" s="38"/>
      <c r="AK272" s="38"/>
      <c r="AL272" s="38"/>
      <c r="AM272" s="38"/>
      <c r="AN272" s="38"/>
    </row>
    <row r="273" spans="1:40" x14ac:dyDescent="0.4">
      <c r="A273" s="33"/>
      <c r="B273" s="33"/>
      <c r="C273" s="52"/>
      <c r="D273" s="38"/>
      <c r="E273" s="33"/>
      <c r="F273" s="33"/>
      <c r="G273" s="33"/>
      <c r="H273" s="33"/>
      <c r="I273" s="33"/>
      <c r="J273" s="33"/>
      <c r="K273" s="33"/>
      <c r="L273" s="82" t="s">
        <v>819</v>
      </c>
      <c r="M273" s="83">
        <v>25</v>
      </c>
      <c r="N273" s="84" t="s">
        <v>1117</v>
      </c>
      <c r="O273" s="76" t="s">
        <v>1118</v>
      </c>
      <c r="P273" s="33"/>
      <c r="Q273" s="33"/>
      <c r="R273" s="34"/>
      <c r="S273" s="35"/>
      <c r="T273" s="34"/>
      <c r="U273" s="34"/>
      <c r="V273" s="34"/>
      <c r="W273" s="34"/>
      <c r="X273" s="34"/>
      <c r="Y273" s="34"/>
      <c r="Z273" s="34"/>
      <c r="AA273" s="34"/>
      <c r="AB273" s="34"/>
      <c r="AC273" s="34"/>
      <c r="AD273" s="34"/>
      <c r="AE273" s="34"/>
      <c r="AF273" s="34"/>
      <c r="AG273" s="37"/>
      <c r="AH273" s="37"/>
      <c r="AI273" s="38"/>
      <c r="AJ273" s="38"/>
      <c r="AK273" s="38"/>
      <c r="AL273" s="38"/>
      <c r="AM273" s="38"/>
      <c r="AN273" s="38"/>
    </row>
    <row r="274" spans="1:40" x14ac:dyDescent="0.4">
      <c r="A274" s="33"/>
      <c r="B274" s="33"/>
      <c r="C274" s="33"/>
      <c r="D274" s="33"/>
      <c r="E274" s="33"/>
      <c r="F274" s="33"/>
      <c r="G274" s="33"/>
      <c r="H274" s="33"/>
      <c r="I274" s="33"/>
      <c r="J274" s="33"/>
      <c r="K274" s="33"/>
      <c r="L274" s="82" t="s">
        <v>392</v>
      </c>
      <c r="M274" s="83">
        <v>26</v>
      </c>
      <c r="N274" s="84" t="s">
        <v>1119</v>
      </c>
      <c r="O274" s="76" t="s">
        <v>955</v>
      </c>
      <c r="P274" s="33"/>
      <c r="Q274" s="33"/>
      <c r="R274" s="34"/>
      <c r="S274" s="35"/>
      <c r="T274" s="34"/>
      <c r="U274" s="34"/>
      <c r="V274" s="34"/>
      <c r="W274" s="34"/>
      <c r="X274" s="34"/>
      <c r="Y274" s="34"/>
      <c r="Z274" s="34"/>
      <c r="AA274" s="34"/>
      <c r="AB274" s="34"/>
      <c r="AC274" s="34"/>
      <c r="AD274" s="34"/>
      <c r="AE274" s="34"/>
      <c r="AF274" s="34"/>
      <c r="AG274" s="37"/>
      <c r="AH274" s="37"/>
      <c r="AI274" s="38"/>
      <c r="AJ274" s="38"/>
      <c r="AK274" s="38"/>
      <c r="AL274" s="38"/>
      <c r="AM274" s="38"/>
      <c r="AN274" s="38"/>
    </row>
    <row r="275" spans="1:40" x14ac:dyDescent="0.4">
      <c r="A275" s="33"/>
      <c r="B275" s="33"/>
      <c r="C275" s="33"/>
      <c r="D275" s="33"/>
      <c r="E275" s="33"/>
      <c r="F275" s="33"/>
      <c r="G275" s="33"/>
      <c r="H275" s="33"/>
      <c r="I275" s="33"/>
      <c r="J275" s="33"/>
      <c r="K275" s="33"/>
      <c r="L275" s="82" t="s">
        <v>394</v>
      </c>
      <c r="M275" s="83">
        <v>27</v>
      </c>
      <c r="N275" s="84" t="s">
        <v>1120</v>
      </c>
      <c r="O275" s="76" t="s">
        <v>959</v>
      </c>
      <c r="P275" s="33"/>
      <c r="Q275" s="33"/>
      <c r="R275" s="34"/>
      <c r="S275" s="35"/>
      <c r="T275" s="34"/>
      <c r="U275" s="34"/>
      <c r="V275" s="34"/>
      <c r="W275" s="34"/>
      <c r="X275" s="34"/>
      <c r="Y275" s="34"/>
      <c r="Z275" s="34"/>
      <c r="AA275" s="34"/>
      <c r="AB275" s="34"/>
      <c r="AC275" s="34"/>
      <c r="AD275" s="34"/>
      <c r="AE275" s="34"/>
      <c r="AF275" s="34"/>
      <c r="AG275" s="37"/>
      <c r="AH275" s="37"/>
      <c r="AI275" s="38"/>
      <c r="AJ275" s="38"/>
      <c r="AK275" s="38"/>
      <c r="AL275" s="38"/>
      <c r="AM275" s="38"/>
      <c r="AN275" s="38"/>
    </row>
    <row r="276" spans="1:40" x14ac:dyDescent="0.4">
      <c r="A276" s="33"/>
      <c r="B276" s="33"/>
      <c r="C276" s="33"/>
      <c r="D276" s="33"/>
      <c r="E276" s="33"/>
      <c r="F276" s="33"/>
      <c r="G276" s="33"/>
      <c r="H276" s="33"/>
      <c r="I276" s="33"/>
      <c r="J276" s="33"/>
      <c r="K276" s="33"/>
      <c r="L276" s="82" t="s">
        <v>396</v>
      </c>
      <c r="M276" s="83">
        <v>28</v>
      </c>
      <c r="N276" s="84" t="s">
        <v>1121</v>
      </c>
      <c r="O276" s="76" t="s">
        <v>962</v>
      </c>
      <c r="P276" s="33"/>
      <c r="Q276" s="33"/>
      <c r="R276" s="34"/>
      <c r="S276" s="35"/>
      <c r="T276" s="34"/>
      <c r="U276" s="34"/>
      <c r="V276" s="34"/>
      <c r="W276" s="34"/>
      <c r="X276" s="34"/>
      <c r="Y276" s="34"/>
      <c r="Z276" s="34"/>
      <c r="AA276" s="34"/>
      <c r="AB276" s="34"/>
      <c r="AC276" s="34"/>
      <c r="AD276" s="34"/>
      <c r="AE276" s="34"/>
      <c r="AF276" s="34"/>
      <c r="AG276" s="37"/>
      <c r="AH276" s="37"/>
      <c r="AI276" s="38"/>
      <c r="AJ276" s="38"/>
      <c r="AK276" s="38"/>
      <c r="AL276" s="38"/>
      <c r="AM276" s="38"/>
      <c r="AN276" s="38"/>
    </row>
    <row r="277" spans="1:40" x14ac:dyDescent="0.4">
      <c r="A277" s="33"/>
      <c r="B277" s="33"/>
      <c r="C277" s="33"/>
      <c r="D277" s="33"/>
      <c r="E277" s="33"/>
      <c r="F277" s="33"/>
      <c r="G277" s="33"/>
      <c r="H277" s="33"/>
      <c r="I277" s="33"/>
      <c r="J277" s="33"/>
      <c r="K277" s="33"/>
      <c r="L277" s="82" t="s">
        <v>398</v>
      </c>
      <c r="M277" s="83">
        <v>29</v>
      </c>
      <c r="N277" s="84" t="s">
        <v>1122</v>
      </c>
      <c r="O277" s="76" t="s">
        <v>965</v>
      </c>
      <c r="P277" s="33"/>
      <c r="Q277" s="33"/>
      <c r="R277" s="34"/>
      <c r="S277" s="35"/>
      <c r="T277" s="34"/>
      <c r="U277" s="34"/>
      <c r="V277" s="34"/>
      <c r="W277" s="34"/>
      <c r="X277" s="34"/>
      <c r="Y277" s="34"/>
      <c r="Z277" s="34"/>
      <c r="AA277" s="34"/>
      <c r="AB277" s="34"/>
      <c r="AC277" s="34"/>
      <c r="AD277" s="34"/>
      <c r="AE277" s="34"/>
      <c r="AF277" s="34"/>
      <c r="AG277" s="37"/>
      <c r="AH277" s="37"/>
      <c r="AI277" s="38"/>
      <c r="AJ277" s="38"/>
      <c r="AK277" s="38"/>
      <c r="AL277" s="38"/>
      <c r="AM277" s="38"/>
      <c r="AN277" s="38"/>
    </row>
    <row r="278" spans="1:40" x14ac:dyDescent="0.4">
      <c r="A278" s="33"/>
      <c r="B278" s="33"/>
      <c r="C278" s="33"/>
      <c r="D278" s="33"/>
      <c r="E278" s="33"/>
      <c r="F278" s="33"/>
      <c r="G278" s="33"/>
      <c r="H278" s="33"/>
      <c r="I278" s="33"/>
      <c r="J278" s="33"/>
      <c r="K278" s="33"/>
      <c r="L278" s="82" t="s">
        <v>400</v>
      </c>
      <c r="M278" s="83">
        <v>30</v>
      </c>
      <c r="N278" s="82" t="s">
        <v>1123</v>
      </c>
      <c r="O278" s="76" t="s">
        <v>968</v>
      </c>
      <c r="P278" s="33"/>
      <c r="Q278" s="33"/>
      <c r="R278" s="34"/>
      <c r="S278" s="35"/>
      <c r="T278" s="34"/>
      <c r="U278" s="34"/>
      <c r="V278" s="34"/>
      <c r="W278" s="34"/>
      <c r="X278" s="34"/>
      <c r="Y278" s="34"/>
      <c r="Z278" s="34"/>
      <c r="AA278" s="34"/>
      <c r="AB278" s="34"/>
      <c r="AC278" s="34"/>
      <c r="AD278" s="34"/>
      <c r="AE278" s="34"/>
      <c r="AF278" s="34"/>
      <c r="AG278" s="37"/>
      <c r="AH278" s="37"/>
      <c r="AI278" s="38"/>
      <c r="AJ278" s="38"/>
      <c r="AK278" s="38"/>
      <c r="AL278" s="38"/>
      <c r="AM278" s="38"/>
      <c r="AN278" s="38"/>
    </row>
    <row r="279" spans="1:40" x14ac:dyDescent="0.4">
      <c r="A279" s="33"/>
      <c r="B279" s="33"/>
      <c r="C279" s="58" t="s">
        <v>20</v>
      </c>
      <c r="D279" s="58" t="s">
        <v>427</v>
      </c>
      <c r="E279" s="59" t="s">
        <v>428</v>
      </c>
      <c r="F279" s="52" t="s">
        <v>309</v>
      </c>
      <c r="G279" s="33"/>
      <c r="H279" s="33"/>
      <c r="I279" s="33"/>
      <c r="J279" s="33"/>
      <c r="K279" s="33"/>
      <c r="L279" s="82" t="s">
        <v>1044</v>
      </c>
      <c r="M279" s="83">
        <v>31</v>
      </c>
      <c r="N279" s="82" t="s">
        <v>1124</v>
      </c>
      <c r="O279" s="76" t="s">
        <v>1125</v>
      </c>
      <c r="P279" s="33"/>
      <c r="Q279" s="33"/>
      <c r="R279" s="34"/>
      <c r="S279" s="35"/>
      <c r="T279" s="34"/>
      <c r="U279" s="34"/>
      <c r="V279" s="34"/>
      <c r="W279" s="34"/>
      <c r="X279" s="34"/>
      <c r="Y279" s="34"/>
      <c r="Z279" s="34"/>
      <c r="AA279" s="34"/>
      <c r="AB279" s="34"/>
      <c r="AC279" s="34"/>
      <c r="AD279" s="34"/>
      <c r="AE279" s="34"/>
      <c r="AF279" s="34"/>
      <c r="AG279" s="37"/>
      <c r="AH279" s="37"/>
      <c r="AI279" s="38"/>
      <c r="AJ279" s="38"/>
      <c r="AK279" s="38"/>
      <c r="AL279" s="38"/>
      <c r="AM279" s="38"/>
      <c r="AN279" s="38"/>
    </row>
    <row r="280" spans="1:40" x14ac:dyDescent="0.4">
      <c r="A280" s="33"/>
      <c r="B280" s="33"/>
      <c r="C280" s="58" t="s">
        <v>21</v>
      </c>
      <c r="D280" s="58" t="s">
        <v>429</v>
      </c>
      <c r="E280" s="59" t="s">
        <v>430</v>
      </c>
      <c r="F280" s="52" t="s">
        <v>309</v>
      </c>
      <c r="G280" s="33"/>
      <c r="H280" s="33"/>
      <c r="I280" s="33"/>
      <c r="J280" s="33"/>
      <c r="K280" s="33"/>
      <c r="L280" s="82" t="s">
        <v>403</v>
      </c>
      <c r="M280" s="83">
        <v>32</v>
      </c>
      <c r="N280" s="82" t="s">
        <v>1126</v>
      </c>
      <c r="O280" s="76" t="s">
        <v>972</v>
      </c>
      <c r="P280" s="33"/>
      <c r="Q280" s="33"/>
      <c r="R280" s="34"/>
      <c r="S280" s="35"/>
      <c r="T280" s="34"/>
      <c r="U280" s="34"/>
      <c r="V280" s="34"/>
      <c r="W280" s="34"/>
      <c r="X280" s="34"/>
      <c r="Y280" s="34"/>
      <c r="Z280" s="34"/>
      <c r="AA280" s="34"/>
      <c r="AB280" s="34"/>
      <c r="AC280" s="34"/>
      <c r="AD280" s="34"/>
      <c r="AE280" s="34"/>
      <c r="AF280" s="34"/>
      <c r="AG280" s="37"/>
      <c r="AH280" s="37"/>
      <c r="AI280" s="38"/>
      <c r="AJ280" s="38"/>
      <c r="AK280" s="38"/>
      <c r="AL280" s="38"/>
      <c r="AM280" s="38"/>
      <c r="AN280" s="38"/>
    </row>
    <row r="281" spans="1:40" x14ac:dyDescent="0.4">
      <c r="A281" s="33"/>
      <c r="B281" s="33"/>
      <c r="C281" s="58" t="s">
        <v>22</v>
      </c>
      <c r="D281" s="58" t="s">
        <v>431</v>
      </c>
      <c r="E281" s="59" t="s">
        <v>432</v>
      </c>
      <c r="F281" s="52" t="s">
        <v>309</v>
      </c>
      <c r="G281" s="33"/>
      <c r="H281" s="33"/>
      <c r="I281" s="33"/>
      <c r="J281" s="33"/>
      <c r="K281" s="33"/>
      <c r="L281" s="82" t="s">
        <v>405</v>
      </c>
      <c r="M281" s="83">
        <v>33</v>
      </c>
      <c r="N281" s="84" t="s">
        <v>1127</v>
      </c>
      <c r="O281" s="76" t="s">
        <v>1014</v>
      </c>
      <c r="P281" s="33"/>
      <c r="Q281" s="33"/>
      <c r="R281" s="34"/>
      <c r="S281" s="35"/>
      <c r="T281" s="34"/>
      <c r="U281" s="34"/>
      <c r="V281" s="34"/>
      <c r="W281" s="34"/>
      <c r="X281" s="34"/>
      <c r="Y281" s="34"/>
      <c r="Z281" s="34"/>
      <c r="AA281" s="34"/>
      <c r="AB281" s="34"/>
      <c r="AC281" s="34"/>
      <c r="AD281" s="34"/>
      <c r="AE281" s="34"/>
      <c r="AF281" s="34"/>
      <c r="AG281" s="37"/>
      <c r="AH281" s="37"/>
      <c r="AI281" s="38"/>
      <c r="AJ281" s="38"/>
      <c r="AK281" s="38"/>
      <c r="AL281" s="38"/>
      <c r="AM281" s="38"/>
      <c r="AN281" s="38"/>
    </row>
    <row r="282" spans="1:40" x14ac:dyDescent="0.4">
      <c r="A282" s="33"/>
      <c r="B282" s="33"/>
      <c r="C282" s="58" t="s">
        <v>23</v>
      </c>
      <c r="D282" s="58" t="s">
        <v>433</v>
      </c>
      <c r="E282" s="59" t="s">
        <v>434</v>
      </c>
      <c r="F282" s="52" t="s">
        <v>309</v>
      </c>
      <c r="G282" s="33"/>
      <c r="H282" s="33"/>
      <c r="I282" s="33"/>
      <c r="J282" s="33"/>
      <c r="K282" s="33"/>
      <c r="L282" s="82" t="s">
        <v>406</v>
      </c>
      <c r="M282" s="83">
        <v>34</v>
      </c>
      <c r="N282" s="84" t="s">
        <v>1128</v>
      </c>
      <c r="O282" s="76" t="s">
        <v>1016</v>
      </c>
      <c r="P282" s="33"/>
      <c r="Q282" s="33"/>
      <c r="R282" s="34"/>
      <c r="S282" s="35"/>
      <c r="T282" s="34"/>
      <c r="U282" s="34"/>
      <c r="V282" s="34"/>
      <c r="W282" s="34"/>
      <c r="X282" s="34"/>
      <c r="Y282" s="34"/>
      <c r="Z282" s="34"/>
      <c r="AA282" s="34"/>
      <c r="AB282" s="34"/>
      <c r="AC282" s="34"/>
      <c r="AD282" s="34"/>
      <c r="AE282" s="34"/>
      <c r="AF282" s="34"/>
      <c r="AG282" s="37"/>
      <c r="AH282" s="37"/>
      <c r="AI282" s="38"/>
      <c r="AJ282" s="38"/>
      <c r="AK282" s="38"/>
      <c r="AL282" s="38"/>
      <c r="AM282" s="38"/>
      <c r="AN282" s="38"/>
    </row>
    <row r="283" spans="1:40" x14ac:dyDescent="0.4">
      <c r="A283" s="33"/>
      <c r="B283" s="33"/>
      <c r="C283" s="58" t="s">
        <v>24</v>
      </c>
      <c r="D283" s="58" t="s">
        <v>435</v>
      </c>
      <c r="E283" s="59" t="s">
        <v>436</v>
      </c>
      <c r="F283" s="52" t="s">
        <v>309</v>
      </c>
      <c r="G283" s="33"/>
      <c r="H283" s="33"/>
      <c r="I283" s="33"/>
      <c r="J283" s="33"/>
      <c r="K283" s="33"/>
      <c r="L283" s="82" t="s">
        <v>408</v>
      </c>
      <c r="M283" s="83">
        <v>35</v>
      </c>
      <c r="N283" s="84" t="s">
        <v>1129</v>
      </c>
      <c r="O283" s="76" t="s">
        <v>1018</v>
      </c>
      <c r="P283" s="33"/>
      <c r="Q283" s="33"/>
      <c r="R283" s="34"/>
      <c r="S283" s="35"/>
      <c r="T283" s="34"/>
      <c r="U283" s="34"/>
      <c r="V283" s="34"/>
      <c r="W283" s="34"/>
      <c r="X283" s="34"/>
      <c r="Y283" s="34"/>
      <c r="Z283" s="34"/>
      <c r="AA283" s="34"/>
      <c r="AB283" s="34"/>
      <c r="AC283" s="34"/>
      <c r="AD283" s="34"/>
      <c r="AE283" s="34"/>
      <c r="AF283" s="34"/>
      <c r="AG283" s="37"/>
      <c r="AH283" s="37"/>
      <c r="AI283" s="38"/>
      <c r="AJ283" s="38"/>
      <c r="AK283" s="38"/>
      <c r="AL283" s="38"/>
      <c r="AM283" s="38"/>
      <c r="AN283" s="38"/>
    </row>
    <row r="284" spans="1:40" x14ac:dyDescent="0.4">
      <c r="A284" s="33"/>
      <c r="B284" s="33"/>
      <c r="C284" s="58" t="s">
        <v>25</v>
      </c>
      <c r="D284" s="58" t="s">
        <v>437</v>
      </c>
      <c r="E284" s="59" t="s">
        <v>438</v>
      </c>
      <c r="F284" s="52" t="s">
        <v>309</v>
      </c>
      <c r="G284" s="33"/>
      <c r="H284" s="33"/>
      <c r="I284" s="33"/>
      <c r="J284" s="33"/>
      <c r="K284" s="33"/>
      <c r="L284" s="82" t="s">
        <v>410</v>
      </c>
      <c r="M284" s="83">
        <v>36</v>
      </c>
      <c r="N284" s="84" t="s">
        <v>1130</v>
      </c>
      <c r="O284" s="76" t="s">
        <v>985</v>
      </c>
      <c r="P284" s="33"/>
      <c r="Q284" s="33"/>
      <c r="R284" s="34"/>
      <c r="S284" s="35"/>
      <c r="T284" s="34"/>
      <c r="U284" s="34"/>
      <c r="V284" s="34"/>
      <c r="W284" s="34"/>
      <c r="X284" s="34"/>
      <c r="Y284" s="34"/>
      <c r="Z284" s="34"/>
      <c r="AA284" s="34"/>
      <c r="AB284" s="34"/>
      <c r="AC284" s="34"/>
      <c r="AD284" s="34"/>
      <c r="AE284" s="34"/>
      <c r="AF284" s="34"/>
      <c r="AG284" s="37"/>
      <c r="AH284" s="37"/>
      <c r="AI284" s="38"/>
      <c r="AJ284" s="38"/>
      <c r="AK284" s="38"/>
      <c r="AL284" s="38"/>
      <c r="AM284" s="38"/>
      <c r="AN284" s="38"/>
    </row>
    <row r="285" spans="1:40" x14ac:dyDescent="0.4">
      <c r="A285" s="33"/>
      <c r="B285" s="33"/>
      <c r="C285" s="58" t="s">
        <v>26</v>
      </c>
      <c r="D285" s="58" t="s">
        <v>439</v>
      </c>
      <c r="E285" s="59" t="s">
        <v>440</v>
      </c>
      <c r="F285" s="52" t="s">
        <v>309</v>
      </c>
      <c r="G285" s="33"/>
      <c r="H285" s="33"/>
      <c r="I285" s="33"/>
      <c r="J285" s="33"/>
      <c r="K285" s="33"/>
      <c r="L285" s="82" t="s">
        <v>412</v>
      </c>
      <c r="M285" s="83">
        <v>37</v>
      </c>
      <c r="N285" s="84" t="s">
        <v>1131</v>
      </c>
      <c r="O285" s="76" t="s">
        <v>987</v>
      </c>
      <c r="P285" s="33"/>
      <c r="Q285" s="33"/>
      <c r="R285" s="34"/>
      <c r="S285" s="35"/>
      <c r="T285" s="34"/>
      <c r="U285" s="34"/>
      <c r="V285" s="34"/>
      <c r="W285" s="34"/>
      <c r="X285" s="34"/>
      <c r="Y285" s="34"/>
      <c r="Z285" s="34"/>
      <c r="AA285" s="34"/>
      <c r="AB285" s="34"/>
      <c r="AC285" s="34"/>
      <c r="AD285" s="34"/>
      <c r="AE285" s="34"/>
      <c r="AF285" s="34"/>
      <c r="AG285" s="37"/>
      <c r="AH285" s="37"/>
      <c r="AI285" s="38"/>
      <c r="AJ285" s="38"/>
      <c r="AK285" s="38"/>
      <c r="AL285" s="38"/>
      <c r="AM285" s="38"/>
      <c r="AN285" s="38"/>
    </row>
    <row r="286" spans="1:40" x14ac:dyDescent="0.4">
      <c r="A286" s="33"/>
      <c r="B286" s="33"/>
      <c r="C286" s="58" t="s">
        <v>27</v>
      </c>
      <c r="D286" s="58" t="s">
        <v>441</v>
      </c>
      <c r="E286" s="59" t="s">
        <v>442</v>
      </c>
      <c r="F286" s="52" t="s">
        <v>309</v>
      </c>
      <c r="G286" s="33"/>
      <c r="H286" s="33"/>
      <c r="I286" s="33"/>
      <c r="J286" s="33"/>
      <c r="K286" s="33"/>
      <c r="L286" s="82" t="s">
        <v>414</v>
      </c>
      <c r="M286" s="83">
        <v>38</v>
      </c>
      <c r="N286" s="84" t="s">
        <v>1132</v>
      </c>
      <c r="O286" s="76" t="s">
        <v>989</v>
      </c>
      <c r="P286" s="33"/>
      <c r="Q286" s="33"/>
      <c r="R286" s="34"/>
      <c r="S286" s="35"/>
      <c r="T286" s="34"/>
      <c r="U286" s="34"/>
      <c r="V286" s="34"/>
      <c r="W286" s="34"/>
      <c r="X286" s="34"/>
      <c r="Y286" s="34"/>
      <c r="Z286" s="34"/>
      <c r="AA286" s="34"/>
      <c r="AB286" s="34"/>
      <c r="AC286" s="34"/>
      <c r="AD286" s="34"/>
      <c r="AE286" s="34"/>
      <c r="AF286" s="34"/>
      <c r="AG286" s="37"/>
      <c r="AH286" s="37"/>
      <c r="AI286" s="38"/>
      <c r="AJ286" s="38"/>
      <c r="AK286" s="38"/>
      <c r="AL286" s="38"/>
      <c r="AM286" s="38"/>
      <c r="AN286" s="38"/>
    </row>
    <row r="287" spans="1:40" x14ac:dyDescent="0.4">
      <c r="A287" s="33"/>
      <c r="B287" s="33"/>
      <c r="C287" s="58" t="s">
        <v>28</v>
      </c>
      <c r="D287" s="58" t="s">
        <v>443</v>
      </c>
      <c r="E287" s="59" t="s">
        <v>444</v>
      </c>
      <c r="F287" s="52" t="s">
        <v>309</v>
      </c>
      <c r="G287" s="33"/>
      <c r="H287" s="33"/>
      <c r="I287" s="33"/>
      <c r="J287" s="33"/>
      <c r="K287" s="33"/>
      <c r="L287" s="82" t="s">
        <v>416</v>
      </c>
      <c r="M287" s="83">
        <v>39</v>
      </c>
      <c r="N287" s="84" t="s">
        <v>1133</v>
      </c>
      <c r="O287" s="76" t="s">
        <v>991</v>
      </c>
      <c r="P287" s="33"/>
      <c r="Q287" s="33"/>
      <c r="R287" s="34"/>
      <c r="S287" s="35"/>
      <c r="T287" s="34"/>
      <c r="U287" s="34"/>
      <c r="V287" s="34"/>
      <c r="W287" s="34"/>
      <c r="X287" s="34"/>
      <c r="Y287" s="34"/>
      <c r="Z287" s="34"/>
      <c r="AA287" s="34"/>
      <c r="AB287" s="34"/>
      <c r="AC287" s="34"/>
      <c r="AD287" s="34"/>
      <c r="AE287" s="34"/>
      <c r="AF287" s="34"/>
      <c r="AG287" s="37"/>
      <c r="AH287" s="37"/>
      <c r="AI287" s="38"/>
      <c r="AJ287" s="38"/>
      <c r="AK287" s="38"/>
      <c r="AL287" s="38"/>
      <c r="AM287" s="38"/>
      <c r="AN287" s="38"/>
    </row>
    <row r="288" spans="1:40" x14ac:dyDescent="0.4">
      <c r="A288" s="33"/>
      <c r="B288" s="33"/>
      <c r="C288" s="58" t="s">
        <v>29</v>
      </c>
      <c r="D288" s="58" t="s">
        <v>445</v>
      </c>
      <c r="E288" s="59" t="s">
        <v>446</v>
      </c>
      <c r="F288" s="52" t="s">
        <v>309</v>
      </c>
      <c r="G288" s="33"/>
      <c r="H288" s="33"/>
      <c r="I288" s="33"/>
      <c r="J288" s="33"/>
      <c r="K288" s="33"/>
      <c r="L288" s="82" t="s">
        <v>418</v>
      </c>
      <c r="M288" s="83">
        <v>40</v>
      </c>
      <c r="N288" s="84" t="s">
        <v>1134</v>
      </c>
      <c r="O288" s="76" t="s">
        <v>993</v>
      </c>
      <c r="P288" s="33"/>
      <c r="Q288" s="33"/>
      <c r="R288" s="34"/>
      <c r="S288" s="35"/>
      <c r="T288" s="34"/>
      <c r="U288" s="34"/>
      <c r="V288" s="34"/>
      <c r="W288" s="34"/>
      <c r="X288" s="34"/>
      <c r="Y288" s="34"/>
      <c r="Z288" s="34"/>
      <c r="AA288" s="34"/>
      <c r="AB288" s="34"/>
      <c r="AC288" s="34"/>
      <c r="AD288" s="34"/>
      <c r="AE288" s="34"/>
      <c r="AF288" s="34"/>
      <c r="AG288" s="37"/>
      <c r="AH288" s="37"/>
      <c r="AI288" s="38"/>
      <c r="AJ288" s="38"/>
      <c r="AK288" s="38"/>
      <c r="AL288" s="38"/>
      <c r="AM288" s="38"/>
      <c r="AN288" s="38"/>
    </row>
    <row r="289" spans="1:40" x14ac:dyDescent="0.4">
      <c r="A289" s="33"/>
      <c r="B289" s="33"/>
      <c r="C289" s="58" t="s">
        <v>30</v>
      </c>
      <c r="D289" s="58" t="s">
        <v>447</v>
      </c>
      <c r="E289" s="59" t="s">
        <v>448</v>
      </c>
      <c r="F289" s="52" t="s">
        <v>309</v>
      </c>
      <c r="G289" s="33"/>
      <c r="H289" s="33"/>
      <c r="I289" s="33"/>
      <c r="J289" s="33"/>
      <c r="K289" s="33"/>
      <c r="L289" s="82" t="s">
        <v>420</v>
      </c>
      <c r="M289" s="83">
        <v>41</v>
      </c>
      <c r="N289" s="84" t="s">
        <v>1135</v>
      </c>
      <c r="O289" s="76" t="s">
        <v>1025</v>
      </c>
      <c r="P289" s="33"/>
      <c r="Q289" s="33"/>
      <c r="R289" s="34"/>
      <c r="S289" s="35"/>
      <c r="T289" s="34"/>
      <c r="U289" s="34"/>
      <c r="V289" s="34"/>
      <c r="W289" s="34"/>
      <c r="X289" s="34"/>
      <c r="Y289" s="34"/>
      <c r="Z289" s="34"/>
      <c r="AA289" s="34"/>
      <c r="AB289" s="34"/>
      <c r="AC289" s="34"/>
      <c r="AD289" s="34"/>
      <c r="AE289" s="34"/>
      <c r="AF289" s="34"/>
      <c r="AG289" s="37"/>
      <c r="AH289" s="37"/>
      <c r="AI289" s="38"/>
      <c r="AJ289" s="38"/>
      <c r="AK289" s="38"/>
      <c r="AL289" s="38"/>
      <c r="AM289" s="38"/>
      <c r="AN289" s="38"/>
    </row>
    <row r="290" spans="1:40" x14ac:dyDescent="0.4">
      <c r="A290" s="33"/>
      <c r="B290" s="33"/>
      <c r="C290" s="58" t="s">
        <v>31</v>
      </c>
      <c r="D290" s="58" t="s">
        <v>449</v>
      </c>
      <c r="E290" s="59" t="s">
        <v>450</v>
      </c>
      <c r="F290" s="52" t="s">
        <v>309</v>
      </c>
      <c r="G290" s="33"/>
      <c r="H290" s="33"/>
      <c r="I290" s="33"/>
      <c r="J290" s="33"/>
      <c r="K290" s="33"/>
      <c r="L290" s="82" t="s">
        <v>421</v>
      </c>
      <c r="M290" s="83">
        <v>42</v>
      </c>
      <c r="N290" s="84" t="s">
        <v>1136</v>
      </c>
      <c r="O290" s="76" t="s">
        <v>1027</v>
      </c>
      <c r="P290" s="33"/>
      <c r="Q290" s="33"/>
      <c r="R290" s="34"/>
      <c r="S290" s="35"/>
      <c r="T290" s="34"/>
      <c r="U290" s="34"/>
      <c r="V290" s="34"/>
      <c r="W290" s="34"/>
      <c r="X290" s="34"/>
      <c r="Y290" s="34"/>
      <c r="Z290" s="34"/>
      <c r="AA290" s="34"/>
      <c r="AB290" s="34"/>
      <c r="AC290" s="34"/>
      <c r="AD290" s="34"/>
      <c r="AE290" s="34"/>
      <c r="AF290" s="34"/>
      <c r="AG290" s="37"/>
      <c r="AH290" s="37"/>
      <c r="AI290" s="38"/>
      <c r="AJ290" s="38"/>
      <c r="AK290" s="38"/>
      <c r="AL290" s="38"/>
      <c r="AM290" s="38"/>
      <c r="AN290" s="38"/>
    </row>
    <row r="291" spans="1:40" x14ac:dyDescent="0.4">
      <c r="A291" s="33"/>
      <c r="B291" s="33"/>
      <c r="C291" s="58" t="s">
        <v>32</v>
      </c>
      <c r="D291" s="58" t="s">
        <v>451</v>
      </c>
      <c r="E291" s="59" t="s">
        <v>452</v>
      </c>
      <c r="F291" s="52" t="s">
        <v>309</v>
      </c>
      <c r="G291" s="33"/>
      <c r="H291" s="33"/>
      <c r="I291" s="33"/>
      <c r="J291" s="33"/>
      <c r="K291" s="33"/>
      <c r="L291" s="82" t="s">
        <v>423</v>
      </c>
      <c r="M291" s="83">
        <v>43</v>
      </c>
      <c r="N291" s="84" t="s">
        <v>1137</v>
      </c>
      <c r="O291" s="76" t="s">
        <v>1029</v>
      </c>
      <c r="P291" s="33"/>
      <c r="Q291" s="33"/>
      <c r="R291" s="34"/>
      <c r="S291" s="35"/>
      <c r="T291" s="34"/>
      <c r="U291" s="34"/>
      <c r="V291" s="34"/>
      <c r="W291" s="34"/>
      <c r="X291" s="34"/>
      <c r="Y291" s="34"/>
      <c r="Z291" s="34"/>
      <c r="AA291" s="34"/>
      <c r="AB291" s="34"/>
      <c r="AC291" s="34"/>
      <c r="AD291" s="34"/>
      <c r="AE291" s="34"/>
      <c r="AF291" s="34"/>
      <c r="AG291" s="37"/>
      <c r="AH291" s="37"/>
      <c r="AI291" s="38"/>
      <c r="AJ291" s="38"/>
      <c r="AK291" s="38"/>
      <c r="AL291" s="38"/>
      <c r="AM291" s="38"/>
      <c r="AN291" s="38"/>
    </row>
    <row r="292" spans="1:40" x14ac:dyDescent="0.4">
      <c r="A292" s="33"/>
      <c r="B292" s="33"/>
      <c r="C292" s="58" t="s">
        <v>33</v>
      </c>
      <c r="D292" s="58" t="s">
        <v>453</v>
      </c>
      <c r="E292" s="59" t="s">
        <v>454</v>
      </c>
      <c r="F292" s="52" t="s">
        <v>309</v>
      </c>
      <c r="G292" s="33"/>
      <c r="H292" s="33"/>
      <c r="I292" s="33"/>
      <c r="J292" s="33"/>
      <c r="K292" s="33"/>
      <c r="L292" s="82" t="s">
        <v>424</v>
      </c>
      <c r="M292" s="83">
        <v>44</v>
      </c>
      <c r="N292" s="84" t="s">
        <v>1138</v>
      </c>
      <c r="O292" s="76" t="s">
        <v>1031</v>
      </c>
      <c r="P292" s="33"/>
      <c r="Q292" s="33"/>
      <c r="R292" s="34"/>
      <c r="S292" s="35"/>
      <c r="T292" s="34"/>
      <c r="U292" s="34"/>
      <c r="V292" s="34"/>
      <c r="W292" s="34"/>
      <c r="X292" s="34"/>
      <c r="Y292" s="34"/>
      <c r="Z292" s="34"/>
      <c r="AA292" s="34"/>
      <c r="AB292" s="34"/>
      <c r="AC292" s="34"/>
      <c r="AD292" s="34"/>
      <c r="AE292" s="34"/>
      <c r="AF292" s="34"/>
      <c r="AG292" s="37"/>
      <c r="AH292" s="37"/>
      <c r="AI292" s="38"/>
      <c r="AJ292" s="38"/>
      <c r="AK292" s="38"/>
      <c r="AL292" s="38"/>
      <c r="AM292" s="38"/>
      <c r="AN292" s="38"/>
    </row>
    <row r="293" spans="1:40" x14ac:dyDescent="0.4">
      <c r="A293" s="33"/>
      <c r="B293" s="33"/>
      <c r="C293" s="58" t="s">
        <v>34</v>
      </c>
      <c r="D293" s="58" t="s">
        <v>455</v>
      </c>
      <c r="E293" s="59" t="s">
        <v>456</v>
      </c>
      <c r="F293" s="52" t="s">
        <v>309</v>
      </c>
      <c r="G293" s="33"/>
      <c r="H293" s="33"/>
      <c r="I293" s="33"/>
      <c r="J293" s="33"/>
      <c r="K293" s="33"/>
      <c r="L293" s="82" t="s">
        <v>821</v>
      </c>
      <c r="M293" s="83">
        <v>45</v>
      </c>
      <c r="N293" s="84" t="s">
        <v>1139</v>
      </c>
      <c r="O293" s="76" t="s">
        <v>1116</v>
      </c>
      <c r="P293" s="33"/>
      <c r="Q293" s="33"/>
      <c r="R293" s="34"/>
      <c r="S293" s="35"/>
      <c r="T293" s="34"/>
      <c r="U293" s="34"/>
      <c r="V293" s="34"/>
      <c r="W293" s="34"/>
      <c r="X293" s="34"/>
      <c r="Y293" s="34"/>
      <c r="Z293" s="34"/>
      <c r="AA293" s="34"/>
      <c r="AB293" s="34"/>
      <c r="AC293" s="34"/>
      <c r="AD293" s="34"/>
      <c r="AE293" s="34"/>
      <c r="AF293" s="34"/>
      <c r="AG293" s="37"/>
      <c r="AH293" s="37"/>
      <c r="AI293" s="38"/>
      <c r="AJ293" s="38"/>
      <c r="AK293" s="38"/>
      <c r="AL293" s="38"/>
      <c r="AM293" s="38"/>
      <c r="AN293" s="38"/>
    </row>
    <row r="294" spans="1:40" x14ac:dyDescent="0.4">
      <c r="A294" s="33"/>
      <c r="B294" s="33"/>
      <c r="C294" s="58" t="s">
        <v>35</v>
      </c>
      <c r="D294" s="58" t="s">
        <v>457</v>
      </c>
      <c r="E294" s="59" t="s">
        <v>458</v>
      </c>
      <c r="F294" s="52" t="s">
        <v>309</v>
      </c>
      <c r="G294" s="33"/>
      <c r="H294" s="33"/>
      <c r="I294" s="33"/>
      <c r="J294" s="33"/>
      <c r="K294" s="33"/>
      <c r="L294" s="82" t="s">
        <v>823</v>
      </c>
      <c r="M294" s="83">
        <v>46</v>
      </c>
      <c r="N294" s="84" t="s">
        <v>1140</v>
      </c>
      <c r="O294" s="76" t="s">
        <v>1141</v>
      </c>
      <c r="P294" s="33"/>
      <c r="Q294" s="33"/>
      <c r="R294" s="34"/>
      <c r="S294" s="35"/>
      <c r="T294" s="34"/>
      <c r="U294" s="34"/>
      <c r="V294" s="34"/>
      <c r="W294" s="34"/>
      <c r="X294" s="34"/>
      <c r="Y294" s="34"/>
      <c r="Z294" s="34"/>
      <c r="AA294" s="34"/>
      <c r="AB294" s="34"/>
      <c r="AC294" s="34"/>
      <c r="AD294" s="34"/>
      <c r="AE294" s="34"/>
      <c r="AF294" s="34"/>
      <c r="AG294" s="37"/>
      <c r="AH294" s="37"/>
      <c r="AI294" s="38"/>
      <c r="AJ294" s="38"/>
      <c r="AK294" s="38"/>
      <c r="AL294" s="38"/>
      <c r="AM294" s="38"/>
      <c r="AN294" s="38"/>
    </row>
    <row r="295" spans="1:40" x14ac:dyDescent="0.4">
      <c r="A295" s="33"/>
      <c r="B295" s="33"/>
      <c r="C295" s="58" t="s">
        <v>36</v>
      </c>
      <c r="D295" s="58" t="s">
        <v>459</v>
      </c>
      <c r="E295" s="59" t="s">
        <v>460</v>
      </c>
      <c r="F295" s="52" t="s">
        <v>309</v>
      </c>
      <c r="G295" s="33"/>
      <c r="H295" s="33"/>
      <c r="I295" s="33"/>
      <c r="J295" s="33"/>
      <c r="K295" s="33"/>
      <c r="L295" s="33"/>
      <c r="M295" s="33"/>
      <c r="N295" s="33"/>
      <c r="O295" s="33"/>
      <c r="P295" s="33"/>
      <c r="Q295" s="33"/>
      <c r="R295" s="34"/>
      <c r="S295" s="35"/>
      <c r="T295" s="34"/>
      <c r="U295" s="34"/>
      <c r="V295" s="34"/>
      <c r="W295" s="34"/>
      <c r="X295" s="34"/>
      <c r="Y295" s="34"/>
      <c r="Z295" s="34"/>
      <c r="AA295" s="34"/>
      <c r="AB295" s="34"/>
      <c r="AC295" s="34"/>
      <c r="AD295" s="34"/>
      <c r="AE295" s="34"/>
      <c r="AF295" s="34"/>
      <c r="AG295" s="37"/>
      <c r="AH295" s="37"/>
      <c r="AI295" s="38"/>
      <c r="AJ295" s="38"/>
      <c r="AK295" s="38"/>
      <c r="AL295" s="38"/>
      <c r="AM295" s="38"/>
      <c r="AN295" s="38"/>
    </row>
    <row r="296" spans="1:40" x14ac:dyDescent="0.4">
      <c r="A296" s="33"/>
      <c r="B296" s="33"/>
      <c r="C296" s="58" t="s">
        <v>37</v>
      </c>
      <c r="D296" s="58" t="s">
        <v>461</v>
      </c>
      <c r="E296" s="59" t="s">
        <v>462</v>
      </c>
      <c r="F296" s="52" t="s">
        <v>309</v>
      </c>
      <c r="G296" s="33"/>
      <c r="H296" s="33"/>
      <c r="I296" s="33"/>
      <c r="J296" s="33"/>
      <c r="K296" s="33"/>
      <c r="L296" s="33"/>
      <c r="M296" s="33"/>
      <c r="N296" s="33"/>
      <c r="O296" s="33"/>
      <c r="P296" s="33"/>
      <c r="Q296" s="33"/>
      <c r="R296" s="34"/>
      <c r="S296" s="35"/>
      <c r="T296" s="34"/>
      <c r="U296" s="34"/>
      <c r="V296" s="34"/>
      <c r="W296" s="34"/>
      <c r="X296" s="34"/>
      <c r="Y296" s="34"/>
      <c r="Z296" s="34"/>
      <c r="AA296" s="34"/>
      <c r="AB296" s="34"/>
      <c r="AC296" s="34"/>
      <c r="AD296" s="34"/>
      <c r="AE296" s="34"/>
      <c r="AF296" s="34"/>
      <c r="AG296" s="37"/>
      <c r="AH296" s="37"/>
      <c r="AI296" s="38"/>
      <c r="AJ296" s="38"/>
      <c r="AK296" s="38"/>
      <c r="AL296" s="38"/>
      <c r="AM296" s="38"/>
      <c r="AN296" s="38"/>
    </row>
    <row r="297" spans="1:40" x14ac:dyDescent="0.4">
      <c r="A297" s="33"/>
      <c r="B297" s="33"/>
      <c r="C297" s="58" t="s">
        <v>38</v>
      </c>
      <c r="D297" s="58" t="s">
        <v>463</v>
      </c>
      <c r="E297" s="59" t="s">
        <v>464</v>
      </c>
      <c r="F297" s="52" t="s">
        <v>309</v>
      </c>
      <c r="G297" s="33"/>
      <c r="H297" s="33"/>
      <c r="I297" s="33"/>
      <c r="J297" s="33"/>
      <c r="K297" s="33"/>
      <c r="L297" s="33"/>
      <c r="M297" s="33"/>
      <c r="N297" s="33"/>
      <c r="O297" s="33"/>
      <c r="P297" s="33"/>
      <c r="Q297" s="33"/>
      <c r="R297" s="34"/>
      <c r="S297" s="35"/>
      <c r="T297" s="34"/>
      <c r="U297" s="34"/>
      <c r="V297" s="34"/>
      <c r="W297" s="34"/>
      <c r="X297" s="34"/>
      <c r="Y297" s="34"/>
      <c r="Z297" s="34"/>
      <c r="AA297" s="34"/>
      <c r="AB297" s="34"/>
      <c r="AC297" s="34"/>
      <c r="AD297" s="34"/>
      <c r="AE297" s="34"/>
      <c r="AF297" s="34"/>
      <c r="AG297" s="37"/>
      <c r="AH297" s="37"/>
      <c r="AI297" s="38"/>
      <c r="AJ297" s="38"/>
      <c r="AK297" s="38"/>
      <c r="AL297" s="38"/>
      <c r="AM297" s="38"/>
      <c r="AN297" s="38"/>
    </row>
    <row r="298" spans="1:40" x14ac:dyDescent="0.4">
      <c r="A298" s="33"/>
      <c r="B298" s="33"/>
      <c r="C298" s="58" t="s">
        <v>39</v>
      </c>
      <c r="D298" s="58" t="s">
        <v>465</v>
      </c>
      <c r="E298" s="59" t="s">
        <v>466</v>
      </c>
      <c r="F298" s="52" t="s">
        <v>309</v>
      </c>
      <c r="G298" s="33"/>
      <c r="H298" s="33"/>
      <c r="I298" s="33"/>
      <c r="J298" s="33"/>
      <c r="K298" s="33"/>
      <c r="L298" s="33"/>
      <c r="M298" s="33"/>
      <c r="N298" s="33"/>
      <c r="O298" s="33"/>
      <c r="P298" s="33"/>
      <c r="Q298" s="33"/>
      <c r="R298" s="34"/>
      <c r="S298" s="35"/>
      <c r="T298" s="34"/>
      <c r="U298" s="34"/>
      <c r="V298" s="34"/>
      <c r="W298" s="34"/>
      <c r="X298" s="34"/>
      <c r="Y298" s="34"/>
      <c r="Z298" s="34"/>
      <c r="AA298" s="34"/>
      <c r="AB298" s="34"/>
      <c r="AC298" s="34"/>
      <c r="AD298" s="34"/>
      <c r="AE298" s="34"/>
      <c r="AF298" s="34"/>
      <c r="AG298" s="37"/>
      <c r="AH298" s="37"/>
      <c r="AI298" s="38"/>
      <c r="AJ298" s="38"/>
      <c r="AK298" s="38"/>
      <c r="AL298" s="38"/>
      <c r="AM298" s="38"/>
      <c r="AN298" s="38"/>
    </row>
    <row r="299" spans="1:40" x14ac:dyDescent="0.4">
      <c r="A299" s="33"/>
      <c r="B299" s="33"/>
      <c r="C299" s="58" t="s">
        <v>40</v>
      </c>
      <c r="D299" s="58" t="s">
        <v>467</v>
      </c>
      <c r="E299" s="59" t="s">
        <v>468</v>
      </c>
      <c r="F299" s="52" t="s">
        <v>309</v>
      </c>
      <c r="G299" s="33"/>
      <c r="H299" s="33"/>
      <c r="I299" s="33"/>
      <c r="J299" s="33"/>
      <c r="K299" s="33"/>
      <c r="L299" s="33"/>
      <c r="M299" s="33"/>
      <c r="N299" s="33"/>
      <c r="O299" s="33"/>
      <c r="P299" s="33"/>
      <c r="Q299" s="33"/>
      <c r="R299" s="34"/>
      <c r="S299" s="35"/>
      <c r="T299" s="34"/>
      <c r="U299" s="34"/>
      <c r="V299" s="34"/>
      <c r="W299" s="34"/>
      <c r="X299" s="34"/>
      <c r="Y299" s="34"/>
      <c r="Z299" s="34"/>
      <c r="AA299" s="34"/>
      <c r="AB299" s="34"/>
      <c r="AC299" s="34"/>
      <c r="AD299" s="34"/>
      <c r="AE299" s="34"/>
      <c r="AF299" s="34"/>
      <c r="AG299" s="37"/>
      <c r="AH299" s="37"/>
      <c r="AI299" s="38"/>
      <c r="AJ299" s="38"/>
      <c r="AK299" s="38"/>
      <c r="AL299" s="38"/>
      <c r="AM299" s="38"/>
      <c r="AN299" s="38"/>
    </row>
    <row r="300" spans="1:40" x14ac:dyDescent="0.4">
      <c r="A300" s="33"/>
      <c r="B300" s="33"/>
      <c r="C300" s="58" t="s">
        <v>41</v>
      </c>
      <c r="D300" s="58" t="s">
        <v>469</v>
      </c>
      <c r="E300" s="59" t="s">
        <v>470</v>
      </c>
      <c r="F300" s="52" t="s">
        <v>309</v>
      </c>
      <c r="G300" s="33"/>
      <c r="H300" s="33"/>
      <c r="I300" s="33"/>
      <c r="J300" s="33"/>
      <c r="K300" s="33"/>
      <c r="L300" s="33"/>
      <c r="M300" s="33"/>
      <c r="N300" s="33"/>
      <c r="O300" s="33"/>
      <c r="P300" s="33"/>
      <c r="Q300" s="33"/>
      <c r="R300" s="34"/>
      <c r="S300" s="35"/>
      <c r="T300" s="34"/>
      <c r="U300" s="34"/>
      <c r="V300" s="34"/>
      <c r="W300" s="34"/>
      <c r="X300" s="34"/>
      <c r="Y300" s="34"/>
      <c r="Z300" s="34"/>
      <c r="AA300" s="34"/>
      <c r="AB300" s="34"/>
      <c r="AC300" s="34"/>
      <c r="AD300" s="34"/>
      <c r="AE300" s="34"/>
      <c r="AF300" s="34"/>
      <c r="AG300" s="37"/>
      <c r="AH300" s="37"/>
      <c r="AI300" s="38"/>
      <c r="AJ300" s="38"/>
      <c r="AK300" s="38"/>
      <c r="AL300" s="38"/>
      <c r="AM300" s="38"/>
      <c r="AN300" s="38"/>
    </row>
    <row r="301" spans="1:40" x14ac:dyDescent="0.4">
      <c r="A301" s="33"/>
      <c r="B301" s="33"/>
      <c r="C301" s="58" t="s">
        <v>42</v>
      </c>
      <c r="D301" s="58" t="s">
        <v>471</v>
      </c>
      <c r="E301" s="59" t="s">
        <v>472</v>
      </c>
      <c r="F301" s="52" t="s">
        <v>309</v>
      </c>
      <c r="G301" s="33"/>
      <c r="H301" s="33"/>
      <c r="I301" s="33"/>
      <c r="J301" s="33"/>
      <c r="K301" s="33"/>
      <c r="L301" s="33"/>
      <c r="M301" s="33"/>
      <c r="N301" s="33"/>
      <c r="O301" s="33"/>
      <c r="P301" s="33"/>
      <c r="Q301" s="33"/>
      <c r="R301" s="34"/>
      <c r="S301" s="35"/>
      <c r="T301" s="34"/>
      <c r="U301" s="34"/>
      <c r="V301" s="34"/>
      <c r="W301" s="34"/>
      <c r="X301" s="34"/>
      <c r="Y301" s="34"/>
      <c r="Z301" s="34"/>
      <c r="AA301" s="34"/>
      <c r="AB301" s="34"/>
      <c r="AC301" s="34"/>
      <c r="AD301" s="34"/>
      <c r="AE301" s="34"/>
      <c r="AF301" s="34"/>
      <c r="AG301" s="37"/>
      <c r="AH301" s="37"/>
      <c r="AI301" s="38"/>
      <c r="AJ301" s="38"/>
      <c r="AK301" s="38"/>
      <c r="AL301" s="38"/>
      <c r="AM301" s="38"/>
      <c r="AN301" s="38"/>
    </row>
    <row r="302" spans="1:40" x14ac:dyDescent="0.4">
      <c r="A302" s="33"/>
      <c r="B302" s="33"/>
      <c r="C302" s="58" t="s">
        <v>43</v>
      </c>
      <c r="D302" s="58" t="s">
        <v>473</v>
      </c>
      <c r="E302" s="59" t="s">
        <v>474</v>
      </c>
      <c r="F302" s="52" t="s">
        <v>309</v>
      </c>
      <c r="G302" s="33"/>
      <c r="H302" s="33"/>
      <c r="I302" s="33"/>
      <c r="J302" s="33"/>
      <c r="K302" s="33"/>
      <c r="L302" s="33"/>
      <c r="M302" s="33"/>
      <c r="N302" s="33"/>
      <c r="O302" s="33"/>
      <c r="P302" s="33"/>
      <c r="Q302" s="33"/>
      <c r="R302" s="34"/>
      <c r="S302" s="35"/>
      <c r="T302" s="34"/>
      <c r="U302" s="34"/>
      <c r="V302" s="34"/>
      <c r="W302" s="34"/>
      <c r="X302" s="34"/>
      <c r="Y302" s="34"/>
      <c r="Z302" s="34"/>
      <c r="AA302" s="34"/>
      <c r="AB302" s="34"/>
      <c r="AC302" s="34"/>
      <c r="AD302" s="34"/>
      <c r="AE302" s="34"/>
      <c r="AF302" s="34"/>
      <c r="AG302" s="37"/>
      <c r="AH302" s="37"/>
      <c r="AI302" s="38"/>
      <c r="AJ302" s="38"/>
      <c r="AK302" s="38"/>
      <c r="AL302" s="38"/>
      <c r="AM302" s="38"/>
      <c r="AN302" s="38"/>
    </row>
    <row r="303" spans="1:40" x14ac:dyDescent="0.4">
      <c r="A303" s="33"/>
      <c r="B303" s="33"/>
      <c r="C303" s="58" t="s">
        <v>44</v>
      </c>
      <c r="D303" s="58" t="s">
        <v>475</v>
      </c>
      <c r="E303" s="59" t="s">
        <v>476</v>
      </c>
      <c r="F303" s="52" t="s">
        <v>309</v>
      </c>
      <c r="G303" s="33"/>
      <c r="H303" s="33"/>
      <c r="I303" s="33"/>
      <c r="J303" s="33"/>
      <c r="K303" s="33"/>
      <c r="L303" s="33"/>
      <c r="M303" s="33"/>
      <c r="N303" s="33"/>
      <c r="O303" s="33"/>
      <c r="P303" s="33"/>
      <c r="Q303" s="33"/>
      <c r="R303" s="34"/>
      <c r="S303" s="35"/>
      <c r="T303" s="34"/>
      <c r="U303" s="34"/>
      <c r="V303" s="34"/>
      <c r="W303" s="34"/>
      <c r="X303" s="34"/>
      <c r="Y303" s="34"/>
      <c r="Z303" s="34"/>
      <c r="AA303" s="34"/>
      <c r="AB303" s="34"/>
      <c r="AC303" s="34"/>
      <c r="AD303" s="34"/>
      <c r="AE303" s="34"/>
      <c r="AF303" s="34"/>
      <c r="AG303" s="37"/>
      <c r="AH303" s="37"/>
      <c r="AI303" s="38"/>
      <c r="AJ303" s="38"/>
      <c r="AK303" s="38"/>
      <c r="AL303" s="38"/>
      <c r="AM303" s="38"/>
      <c r="AN303" s="38"/>
    </row>
    <row r="304" spans="1:40" x14ac:dyDescent="0.4">
      <c r="A304" s="33"/>
      <c r="B304" s="33"/>
      <c r="C304" s="58" t="s">
        <v>45</v>
      </c>
      <c r="D304" s="58" t="s">
        <v>477</v>
      </c>
      <c r="E304" s="59" t="s">
        <v>478</v>
      </c>
      <c r="F304" s="52" t="s">
        <v>309</v>
      </c>
      <c r="G304" s="33"/>
      <c r="H304" s="33"/>
      <c r="I304" s="33"/>
      <c r="J304" s="33"/>
      <c r="K304" s="33"/>
      <c r="L304" s="33"/>
      <c r="M304" s="33"/>
      <c r="N304" s="33"/>
      <c r="O304" s="33"/>
      <c r="P304" s="33"/>
      <c r="Q304" s="33"/>
      <c r="R304" s="34"/>
      <c r="S304" s="35"/>
      <c r="T304" s="34"/>
      <c r="U304" s="34"/>
      <c r="V304" s="34"/>
      <c r="W304" s="34"/>
      <c r="X304" s="34"/>
      <c r="Y304" s="34"/>
      <c r="Z304" s="34"/>
      <c r="AA304" s="34"/>
      <c r="AB304" s="34"/>
      <c r="AC304" s="34"/>
      <c r="AD304" s="34"/>
      <c r="AE304" s="34"/>
      <c r="AF304" s="34"/>
      <c r="AG304" s="37"/>
      <c r="AH304" s="37"/>
      <c r="AI304" s="38"/>
      <c r="AJ304" s="38"/>
      <c r="AK304" s="38"/>
      <c r="AL304" s="38"/>
      <c r="AM304" s="38"/>
      <c r="AN304" s="38"/>
    </row>
    <row r="305" spans="1:40" x14ac:dyDescent="0.4">
      <c r="A305" s="33"/>
      <c r="B305" s="33"/>
      <c r="C305" s="58" t="s">
        <v>46</v>
      </c>
      <c r="D305" s="58" t="s">
        <v>479</v>
      </c>
      <c r="E305" s="59" t="s">
        <v>480</v>
      </c>
      <c r="F305" s="52" t="s">
        <v>309</v>
      </c>
      <c r="G305" s="33"/>
      <c r="H305" s="33"/>
      <c r="I305" s="33"/>
      <c r="J305" s="33"/>
      <c r="K305" s="33"/>
      <c r="L305" s="33"/>
      <c r="M305" s="33"/>
      <c r="N305" s="33"/>
      <c r="O305" s="33"/>
      <c r="P305" s="33"/>
      <c r="Q305" s="33"/>
      <c r="R305" s="34"/>
      <c r="S305" s="35"/>
      <c r="T305" s="34"/>
      <c r="U305" s="34"/>
      <c r="V305" s="34"/>
      <c r="W305" s="34"/>
      <c r="X305" s="34"/>
      <c r="Y305" s="34"/>
      <c r="Z305" s="34"/>
      <c r="AA305" s="34"/>
      <c r="AB305" s="34"/>
      <c r="AC305" s="34"/>
      <c r="AD305" s="34"/>
      <c r="AE305" s="34"/>
      <c r="AF305" s="34"/>
      <c r="AG305" s="37"/>
      <c r="AH305" s="37"/>
      <c r="AI305" s="38"/>
      <c r="AJ305" s="38"/>
      <c r="AK305" s="38"/>
      <c r="AL305" s="38"/>
      <c r="AM305" s="38"/>
      <c r="AN305" s="38"/>
    </row>
    <row r="306" spans="1:40" x14ac:dyDescent="0.4">
      <c r="A306" s="33"/>
      <c r="B306" s="33"/>
      <c r="C306" s="58" t="s">
        <v>47</v>
      </c>
      <c r="D306" s="58" t="s">
        <v>481</v>
      </c>
      <c r="E306" s="59" t="s">
        <v>482</v>
      </c>
      <c r="F306" s="33" t="s">
        <v>317</v>
      </c>
      <c r="G306" s="33"/>
      <c r="H306" s="33"/>
      <c r="I306" s="33"/>
      <c r="J306" s="33"/>
      <c r="K306" s="33"/>
      <c r="L306" s="33"/>
      <c r="M306" s="33"/>
      <c r="N306" s="33"/>
      <c r="O306" s="33"/>
      <c r="P306" s="33"/>
      <c r="Q306" s="33"/>
      <c r="R306" s="34"/>
      <c r="S306" s="35"/>
      <c r="T306" s="34"/>
      <c r="U306" s="34"/>
      <c r="V306" s="34"/>
      <c r="W306" s="34"/>
      <c r="X306" s="34"/>
      <c r="Y306" s="34"/>
      <c r="Z306" s="34"/>
      <c r="AA306" s="34"/>
      <c r="AB306" s="34"/>
      <c r="AC306" s="34"/>
      <c r="AD306" s="34"/>
      <c r="AE306" s="34"/>
      <c r="AF306" s="34"/>
      <c r="AG306" s="37"/>
      <c r="AH306" s="37"/>
      <c r="AI306" s="38"/>
      <c r="AJ306" s="38"/>
      <c r="AK306" s="38"/>
      <c r="AL306" s="38"/>
      <c r="AM306" s="38"/>
      <c r="AN306" s="38"/>
    </row>
    <row r="307" spans="1:40" x14ac:dyDescent="0.4">
      <c r="A307" s="33"/>
      <c r="B307" s="33"/>
      <c r="C307" s="58" t="s">
        <v>48</v>
      </c>
      <c r="D307" s="58" t="s">
        <v>483</v>
      </c>
      <c r="E307" s="59" t="s">
        <v>484</v>
      </c>
      <c r="F307" s="33" t="s">
        <v>317</v>
      </c>
      <c r="G307" s="33"/>
      <c r="H307" s="33"/>
      <c r="I307" s="33"/>
      <c r="J307" s="33"/>
      <c r="K307" s="33"/>
      <c r="L307" s="33"/>
      <c r="M307" s="33"/>
      <c r="N307" s="33"/>
      <c r="O307" s="33"/>
      <c r="P307" s="33"/>
      <c r="Q307" s="33"/>
      <c r="R307" s="34"/>
      <c r="S307" s="35"/>
      <c r="T307" s="34"/>
      <c r="U307" s="34"/>
      <c r="V307" s="34"/>
      <c r="W307" s="34"/>
      <c r="X307" s="34"/>
      <c r="Y307" s="34"/>
      <c r="Z307" s="34"/>
      <c r="AA307" s="34"/>
      <c r="AB307" s="34"/>
      <c r="AC307" s="34"/>
      <c r="AD307" s="34"/>
      <c r="AE307" s="34"/>
      <c r="AF307" s="34"/>
      <c r="AG307" s="37"/>
      <c r="AH307" s="37"/>
      <c r="AI307" s="38"/>
      <c r="AJ307" s="38"/>
      <c r="AK307" s="38"/>
      <c r="AL307" s="38"/>
      <c r="AM307" s="38"/>
      <c r="AN307" s="38"/>
    </row>
    <row r="308" spans="1:40" x14ac:dyDescent="0.4">
      <c r="A308" s="33"/>
      <c r="B308" s="33"/>
      <c r="C308" s="58" t="s">
        <v>49</v>
      </c>
      <c r="D308" s="58" t="s">
        <v>485</v>
      </c>
      <c r="E308" s="59" t="s">
        <v>486</v>
      </c>
      <c r="F308" s="33" t="s">
        <v>317</v>
      </c>
      <c r="G308" s="33"/>
      <c r="H308" s="33"/>
      <c r="I308" s="33"/>
      <c r="J308" s="33"/>
      <c r="K308" s="33"/>
      <c r="L308" s="33"/>
      <c r="M308" s="33"/>
      <c r="N308" s="33"/>
      <c r="O308" s="33"/>
      <c r="P308" s="33"/>
      <c r="Q308" s="33"/>
      <c r="R308" s="34"/>
      <c r="S308" s="35"/>
      <c r="T308" s="34"/>
      <c r="U308" s="34"/>
      <c r="V308" s="34"/>
      <c r="W308" s="34"/>
      <c r="X308" s="34"/>
      <c r="Y308" s="34"/>
      <c r="Z308" s="34"/>
      <c r="AA308" s="34"/>
      <c r="AB308" s="34"/>
      <c r="AC308" s="34"/>
      <c r="AD308" s="34"/>
      <c r="AE308" s="34"/>
      <c r="AF308" s="34"/>
      <c r="AG308" s="37"/>
      <c r="AH308" s="37"/>
      <c r="AI308" s="38"/>
      <c r="AJ308" s="38"/>
      <c r="AK308" s="38"/>
      <c r="AL308" s="38"/>
      <c r="AM308" s="38"/>
      <c r="AN308" s="38"/>
    </row>
    <row r="309" spans="1:40" x14ac:dyDescent="0.4">
      <c r="A309" s="33"/>
      <c r="B309" s="33"/>
      <c r="C309" s="58" t="s">
        <v>50</v>
      </c>
      <c r="D309" s="58" t="s">
        <v>487</v>
      </c>
      <c r="E309" s="59" t="s">
        <v>488</v>
      </c>
      <c r="F309" s="33" t="s">
        <v>317</v>
      </c>
      <c r="G309" s="33"/>
      <c r="H309" s="33"/>
      <c r="I309" s="33"/>
      <c r="J309" s="33"/>
      <c r="K309" s="33"/>
      <c r="L309" s="33"/>
      <c r="M309" s="33"/>
      <c r="N309" s="33"/>
      <c r="O309" s="33"/>
      <c r="P309" s="33"/>
      <c r="Q309" s="33"/>
      <c r="R309" s="34"/>
      <c r="S309" s="35"/>
      <c r="T309" s="34"/>
      <c r="U309" s="34"/>
      <c r="V309" s="34"/>
      <c r="W309" s="34"/>
      <c r="X309" s="34"/>
      <c r="Y309" s="34"/>
      <c r="Z309" s="34"/>
      <c r="AA309" s="34"/>
      <c r="AB309" s="34"/>
      <c r="AC309" s="34"/>
      <c r="AD309" s="34"/>
      <c r="AE309" s="34"/>
      <c r="AF309" s="34"/>
      <c r="AG309" s="37"/>
      <c r="AH309" s="37"/>
      <c r="AI309" s="38"/>
      <c r="AJ309" s="38"/>
      <c r="AK309" s="38"/>
      <c r="AL309" s="38"/>
      <c r="AM309" s="38"/>
      <c r="AN309" s="38"/>
    </row>
    <row r="310" spans="1:40" x14ac:dyDescent="0.4">
      <c r="A310" s="33"/>
      <c r="B310" s="33"/>
      <c r="C310" s="58" t="s">
        <v>51</v>
      </c>
      <c r="D310" s="58" t="s">
        <v>489</v>
      </c>
      <c r="E310" s="59" t="s">
        <v>490</v>
      </c>
      <c r="F310" s="33" t="s">
        <v>317</v>
      </c>
      <c r="G310" s="33"/>
      <c r="H310" s="33"/>
      <c r="I310" s="33"/>
      <c r="J310" s="33"/>
      <c r="K310" s="33"/>
      <c r="L310" s="33"/>
      <c r="M310" s="33"/>
      <c r="N310" s="33"/>
      <c r="O310" s="33"/>
      <c r="P310" s="33"/>
      <c r="Q310" s="33"/>
      <c r="R310" s="34"/>
      <c r="S310" s="35"/>
      <c r="T310" s="34"/>
      <c r="U310" s="34"/>
      <c r="V310" s="34"/>
      <c r="W310" s="34"/>
      <c r="X310" s="34"/>
      <c r="Y310" s="34"/>
      <c r="Z310" s="34"/>
      <c r="AA310" s="34"/>
      <c r="AB310" s="34"/>
      <c r="AC310" s="34"/>
      <c r="AD310" s="34"/>
      <c r="AE310" s="34"/>
      <c r="AF310" s="34"/>
      <c r="AG310" s="37"/>
      <c r="AH310" s="37"/>
      <c r="AI310" s="38"/>
      <c r="AJ310" s="38"/>
      <c r="AK310" s="38"/>
      <c r="AL310" s="38"/>
      <c r="AM310" s="38"/>
      <c r="AN310" s="38"/>
    </row>
    <row r="311" spans="1:40" x14ac:dyDescent="0.4">
      <c r="A311" s="33"/>
      <c r="B311" s="33"/>
      <c r="C311" s="58" t="s">
        <v>52</v>
      </c>
      <c r="D311" s="58" t="s">
        <v>491</v>
      </c>
      <c r="E311" s="59" t="s">
        <v>492</v>
      </c>
      <c r="F311" s="33" t="s">
        <v>317</v>
      </c>
      <c r="G311" s="33"/>
      <c r="H311" s="33"/>
      <c r="I311" s="33"/>
      <c r="J311" s="33"/>
      <c r="K311" s="33"/>
      <c r="L311" s="33"/>
      <c r="M311" s="33"/>
      <c r="N311" s="33"/>
      <c r="O311" s="33"/>
      <c r="P311" s="33"/>
      <c r="Q311" s="33"/>
      <c r="R311" s="34"/>
      <c r="S311" s="35"/>
      <c r="T311" s="34"/>
      <c r="U311" s="34"/>
      <c r="V311" s="34"/>
      <c r="W311" s="34"/>
      <c r="X311" s="34"/>
      <c r="Y311" s="34"/>
      <c r="Z311" s="34"/>
      <c r="AA311" s="34"/>
      <c r="AB311" s="34"/>
      <c r="AC311" s="34"/>
      <c r="AD311" s="34"/>
      <c r="AE311" s="34"/>
      <c r="AF311" s="34"/>
      <c r="AG311" s="37"/>
      <c r="AH311" s="37"/>
      <c r="AI311" s="38"/>
      <c r="AJ311" s="38"/>
      <c r="AK311" s="38"/>
      <c r="AL311" s="38"/>
      <c r="AM311" s="38"/>
      <c r="AN311" s="38"/>
    </row>
    <row r="312" spans="1:40" x14ac:dyDescent="0.4">
      <c r="A312" s="33"/>
      <c r="B312" s="33"/>
      <c r="C312" s="58" t="s">
        <v>53</v>
      </c>
      <c r="D312" s="58" t="s">
        <v>493</v>
      </c>
      <c r="E312" s="59" t="s">
        <v>494</v>
      </c>
      <c r="F312" s="33" t="s">
        <v>317</v>
      </c>
      <c r="G312" s="33"/>
      <c r="H312" s="33"/>
      <c r="I312" s="33"/>
      <c r="J312" s="33"/>
      <c r="K312" s="33"/>
      <c r="L312" s="33"/>
      <c r="M312" s="33"/>
      <c r="N312" s="33"/>
      <c r="O312" s="33"/>
      <c r="P312" s="33"/>
      <c r="Q312" s="33"/>
      <c r="R312" s="34"/>
      <c r="S312" s="35"/>
      <c r="T312" s="34"/>
      <c r="U312" s="34"/>
      <c r="V312" s="34"/>
      <c r="W312" s="34"/>
      <c r="X312" s="34"/>
      <c r="Y312" s="34"/>
      <c r="Z312" s="34"/>
      <c r="AA312" s="34"/>
      <c r="AB312" s="34"/>
      <c r="AC312" s="34"/>
      <c r="AD312" s="34"/>
      <c r="AE312" s="34"/>
      <c r="AF312" s="34"/>
      <c r="AG312" s="37"/>
      <c r="AH312" s="37"/>
      <c r="AI312" s="38"/>
      <c r="AJ312" s="38"/>
      <c r="AK312" s="38"/>
      <c r="AL312" s="38"/>
      <c r="AM312" s="38"/>
      <c r="AN312" s="38"/>
    </row>
    <row r="313" spans="1:40" x14ac:dyDescent="0.4">
      <c r="A313" s="33"/>
      <c r="B313" s="33"/>
      <c r="C313" s="58" t="s">
        <v>54</v>
      </c>
      <c r="D313" s="58" t="s">
        <v>495</v>
      </c>
      <c r="E313" s="59" t="s">
        <v>496</v>
      </c>
      <c r="F313" s="33" t="s">
        <v>317</v>
      </c>
      <c r="G313" s="33"/>
      <c r="H313" s="33"/>
      <c r="I313" s="33"/>
      <c r="J313" s="33"/>
      <c r="K313" s="33"/>
      <c r="L313" s="33"/>
      <c r="M313" s="33"/>
      <c r="N313" s="33"/>
      <c r="O313" s="33"/>
      <c r="P313" s="33"/>
      <c r="Q313" s="33"/>
      <c r="R313" s="34"/>
      <c r="S313" s="35"/>
      <c r="T313" s="34"/>
      <c r="U313" s="34"/>
      <c r="V313" s="34"/>
      <c r="W313" s="34"/>
      <c r="X313" s="34"/>
      <c r="Y313" s="34"/>
      <c r="Z313" s="34"/>
      <c r="AA313" s="34"/>
      <c r="AB313" s="34"/>
      <c r="AC313" s="34"/>
      <c r="AD313" s="34"/>
      <c r="AE313" s="34"/>
      <c r="AF313" s="34"/>
      <c r="AG313" s="37"/>
      <c r="AH313" s="37"/>
      <c r="AI313" s="38"/>
      <c r="AJ313" s="38"/>
      <c r="AK313" s="38"/>
      <c r="AL313" s="38"/>
      <c r="AM313" s="38"/>
      <c r="AN313" s="38"/>
    </row>
    <row r="314" spans="1:40" x14ac:dyDescent="0.4">
      <c r="A314" s="33"/>
      <c r="B314" s="33"/>
      <c r="C314" s="58" t="s">
        <v>55</v>
      </c>
      <c r="D314" s="58" t="s">
        <v>497</v>
      </c>
      <c r="E314" s="59" t="s">
        <v>498</v>
      </c>
      <c r="F314" s="33" t="s">
        <v>317</v>
      </c>
      <c r="G314" s="33"/>
      <c r="H314" s="33"/>
      <c r="I314" s="33"/>
      <c r="J314" s="33"/>
      <c r="K314" s="33"/>
      <c r="L314" s="33"/>
      <c r="M314" s="33"/>
      <c r="N314" s="33"/>
      <c r="O314" s="33"/>
      <c r="P314" s="33"/>
      <c r="Q314" s="33"/>
      <c r="R314" s="34"/>
      <c r="S314" s="35"/>
      <c r="T314" s="34"/>
      <c r="U314" s="34"/>
      <c r="V314" s="34"/>
      <c r="W314" s="34"/>
      <c r="X314" s="34"/>
      <c r="Y314" s="34"/>
      <c r="Z314" s="34"/>
      <c r="AA314" s="34"/>
      <c r="AB314" s="34"/>
      <c r="AC314" s="34"/>
      <c r="AD314" s="34"/>
      <c r="AE314" s="34"/>
      <c r="AF314" s="34"/>
      <c r="AG314" s="37"/>
      <c r="AH314" s="37"/>
      <c r="AI314" s="38"/>
      <c r="AJ314" s="38"/>
      <c r="AK314" s="38"/>
      <c r="AL314" s="38"/>
      <c r="AM314" s="38"/>
      <c r="AN314" s="38"/>
    </row>
    <row r="315" spans="1:40" x14ac:dyDescent="0.4">
      <c r="A315" s="33"/>
      <c r="B315" s="33"/>
      <c r="C315" s="58" t="s">
        <v>56</v>
      </c>
      <c r="D315" s="58" t="s">
        <v>499</v>
      </c>
      <c r="E315" s="59" t="s">
        <v>500</v>
      </c>
      <c r="F315" s="33" t="s">
        <v>317</v>
      </c>
      <c r="G315" s="33"/>
      <c r="H315" s="33"/>
      <c r="I315" s="33"/>
      <c r="J315" s="33"/>
      <c r="K315" s="33"/>
      <c r="L315" s="33"/>
      <c r="M315" s="33"/>
      <c r="N315" s="33"/>
      <c r="O315" s="33"/>
      <c r="P315" s="33"/>
      <c r="Q315" s="33"/>
      <c r="R315" s="34"/>
      <c r="S315" s="35"/>
      <c r="T315" s="34"/>
      <c r="U315" s="34"/>
      <c r="V315" s="34"/>
      <c r="W315" s="34"/>
      <c r="X315" s="34"/>
      <c r="Y315" s="34"/>
      <c r="Z315" s="34"/>
      <c r="AA315" s="34"/>
      <c r="AB315" s="34"/>
      <c r="AC315" s="34"/>
      <c r="AD315" s="34"/>
      <c r="AE315" s="34"/>
      <c r="AF315" s="34"/>
      <c r="AG315" s="37"/>
      <c r="AH315" s="37"/>
      <c r="AI315" s="38"/>
      <c r="AJ315" s="38"/>
      <c r="AK315" s="38"/>
      <c r="AL315" s="38"/>
      <c r="AM315" s="38"/>
      <c r="AN315" s="38"/>
    </row>
    <row r="316" spans="1:40" x14ac:dyDescent="0.4">
      <c r="A316" s="33"/>
      <c r="B316" s="33"/>
      <c r="C316" s="58" t="s">
        <v>57</v>
      </c>
      <c r="D316" s="58" t="s">
        <v>501</v>
      </c>
      <c r="E316" s="59" t="s">
        <v>502</v>
      </c>
      <c r="F316" s="33" t="s">
        <v>317</v>
      </c>
      <c r="G316" s="33"/>
      <c r="H316" s="33"/>
      <c r="I316" s="33"/>
      <c r="J316" s="33"/>
      <c r="K316" s="33"/>
      <c r="L316" s="33"/>
      <c r="M316" s="33"/>
      <c r="N316" s="33"/>
      <c r="O316" s="33"/>
      <c r="P316" s="33"/>
      <c r="Q316" s="33"/>
      <c r="R316" s="34"/>
      <c r="S316" s="35"/>
      <c r="T316" s="34"/>
      <c r="U316" s="34"/>
      <c r="V316" s="34"/>
      <c r="W316" s="34"/>
      <c r="X316" s="34"/>
      <c r="Y316" s="34"/>
      <c r="Z316" s="34"/>
      <c r="AA316" s="34"/>
      <c r="AB316" s="34"/>
      <c r="AC316" s="34"/>
      <c r="AD316" s="34"/>
      <c r="AE316" s="34"/>
      <c r="AF316" s="34"/>
      <c r="AG316" s="37"/>
      <c r="AH316" s="37"/>
      <c r="AI316" s="38"/>
      <c r="AJ316" s="38"/>
      <c r="AK316" s="38"/>
      <c r="AL316" s="38"/>
      <c r="AM316" s="38"/>
      <c r="AN316" s="38"/>
    </row>
    <row r="317" spans="1:40" x14ac:dyDescent="0.4">
      <c r="A317" s="33"/>
      <c r="B317" s="33"/>
      <c r="C317" s="58" t="s">
        <v>58</v>
      </c>
      <c r="D317" s="58" t="s">
        <v>503</v>
      </c>
      <c r="E317" s="59" t="s">
        <v>504</v>
      </c>
      <c r="F317" s="33" t="s">
        <v>317</v>
      </c>
      <c r="G317" s="33"/>
      <c r="H317" s="33"/>
      <c r="I317" s="33"/>
      <c r="J317" s="33"/>
      <c r="K317" s="33"/>
      <c r="L317" s="33"/>
      <c r="M317" s="33"/>
      <c r="N317" s="33"/>
      <c r="O317" s="33"/>
      <c r="P317" s="33"/>
      <c r="Q317" s="33"/>
      <c r="R317" s="34"/>
      <c r="S317" s="35"/>
      <c r="T317" s="34"/>
      <c r="U317" s="34"/>
      <c r="V317" s="34"/>
      <c r="W317" s="34"/>
      <c r="X317" s="34"/>
      <c r="Y317" s="34"/>
      <c r="Z317" s="34"/>
      <c r="AA317" s="34"/>
      <c r="AB317" s="34"/>
      <c r="AC317" s="34"/>
      <c r="AD317" s="34"/>
      <c r="AE317" s="34"/>
      <c r="AF317" s="34"/>
      <c r="AG317" s="37"/>
      <c r="AH317" s="37"/>
      <c r="AI317" s="38"/>
      <c r="AJ317" s="38"/>
      <c r="AK317" s="38"/>
      <c r="AL317" s="38"/>
      <c r="AM317" s="38"/>
      <c r="AN317" s="38"/>
    </row>
    <row r="318" spans="1:40" x14ac:dyDescent="0.4">
      <c r="A318" s="33"/>
      <c r="B318" s="33"/>
      <c r="C318" s="58" t="s">
        <v>59</v>
      </c>
      <c r="D318" s="58" t="s">
        <v>505</v>
      </c>
      <c r="E318" s="59" t="s">
        <v>506</v>
      </c>
      <c r="F318" s="33" t="s">
        <v>317</v>
      </c>
      <c r="G318" s="33"/>
      <c r="H318" s="33"/>
      <c r="I318" s="33"/>
      <c r="J318" s="33"/>
      <c r="K318" s="33"/>
      <c r="L318" s="33"/>
      <c r="M318" s="33"/>
      <c r="N318" s="33"/>
      <c r="O318" s="33"/>
      <c r="P318" s="33"/>
      <c r="Q318" s="33"/>
      <c r="R318" s="34"/>
      <c r="S318" s="35"/>
      <c r="T318" s="34"/>
      <c r="U318" s="34"/>
      <c r="V318" s="34"/>
      <c r="W318" s="34"/>
      <c r="X318" s="34"/>
      <c r="Y318" s="34"/>
      <c r="Z318" s="34"/>
      <c r="AA318" s="34"/>
      <c r="AB318" s="34"/>
      <c r="AC318" s="34"/>
      <c r="AD318" s="34"/>
      <c r="AE318" s="34"/>
      <c r="AF318" s="34"/>
      <c r="AG318" s="37"/>
      <c r="AH318" s="37"/>
      <c r="AI318" s="38"/>
      <c r="AJ318" s="38"/>
      <c r="AK318" s="38"/>
      <c r="AL318" s="38"/>
      <c r="AM318" s="38"/>
      <c r="AN318" s="38"/>
    </row>
    <row r="319" spans="1:40" x14ac:dyDescent="0.4">
      <c r="A319" s="33"/>
      <c r="B319" s="33"/>
      <c r="C319" s="58" t="s">
        <v>60</v>
      </c>
      <c r="D319" s="58" t="s">
        <v>507</v>
      </c>
      <c r="E319" s="59" t="s">
        <v>508</v>
      </c>
      <c r="F319" s="33" t="s">
        <v>317</v>
      </c>
      <c r="G319" s="33"/>
      <c r="H319" s="33"/>
      <c r="I319" s="33"/>
      <c r="J319" s="33"/>
      <c r="K319" s="33"/>
      <c r="L319" s="33"/>
      <c r="M319" s="33"/>
      <c r="N319" s="33"/>
      <c r="O319" s="33"/>
      <c r="P319" s="33"/>
      <c r="Q319" s="33"/>
      <c r="R319" s="34"/>
      <c r="S319" s="35"/>
      <c r="T319" s="34"/>
      <c r="U319" s="34"/>
      <c r="V319" s="34"/>
      <c r="W319" s="34"/>
      <c r="X319" s="34"/>
      <c r="Y319" s="34"/>
      <c r="Z319" s="34"/>
      <c r="AA319" s="34"/>
      <c r="AB319" s="34"/>
      <c r="AC319" s="34"/>
      <c r="AD319" s="34"/>
      <c r="AE319" s="34"/>
      <c r="AF319" s="34"/>
      <c r="AG319" s="37"/>
      <c r="AH319" s="37"/>
      <c r="AI319" s="38"/>
      <c r="AJ319" s="38"/>
      <c r="AK319" s="38"/>
      <c r="AL319" s="38"/>
      <c r="AM319" s="38"/>
      <c r="AN319" s="38"/>
    </row>
    <row r="320" spans="1:40" x14ac:dyDescent="0.4">
      <c r="A320" s="33"/>
      <c r="B320" s="33"/>
      <c r="C320" s="58" t="s">
        <v>61</v>
      </c>
      <c r="D320" s="58" t="s">
        <v>509</v>
      </c>
      <c r="E320" s="59" t="s">
        <v>510</v>
      </c>
      <c r="F320" s="33" t="s">
        <v>317</v>
      </c>
      <c r="G320" s="33"/>
      <c r="H320" s="33"/>
      <c r="I320" s="33"/>
      <c r="J320" s="33"/>
      <c r="K320" s="33"/>
      <c r="L320" s="33"/>
      <c r="M320" s="33"/>
      <c r="N320" s="33"/>
      <c r="O320" s="33"/>
      <c r="P320" s="33"/>
      <c r="Q320" s="33"/>
      <c r="R320" s="34"/>
      <c r="S320" s="35"/>
      <c r="T320" s="34"/>
      <c r="U320" s="34"/>
      <c r="V320" s="34"/>
      <c r="W320" s="34"/>
      <c r="X320" s="34"/>
      <c r="Y320" s="34"/>
      <c r="Z320" s="34"/>
      <c r="AA320" s="34"/>
      <c r="AB320" s="34"/>
      <c r="AC320" s="34"/>
      <c r="AD320" s="34"/>
      <c r="AE320" s="34"/>
      <c r="AF320" s="34"/>
      <c r="AG320" s="37"/>
      <c r="AH320" s="37"/>
      <c r="AI320" s="38"/>
      <c r="AJ320" s="38"/>
      <c r="AK320" s="38"/>
      <c r="AL320" s="38"/>
      <c r="AM320" s="38"/>
      <c r="AN320" s="38"/>
    </row>
    <row r="321" spans="1:40" x14ac:dyDescent="0.4">
      <c r="A321" s="33"/>
      <c r="B321" s="33"/>
      <c r="C321" s="58" t="s">
        <v>62</v>
      </c>
      <c r="D321" s="58" t="s">
        <v>511</v>
      </c>
      <c r="E321" s="59" t="s">
        <v>512</v>
      </c>
      <c r="F321" s="33" t="s">
        <v>317</v>
      </c>
      <c r="G321" s="33"/>
      <c r="H321" s="33"/>
      <c r="I321" s="33"/>
      <c r="J321" s="33"/>
      <c r="K321" s="33"/>
      <c r="L321" s="33"/>
      <c r="M321" s="33"/>
      <c r="N321" s="33"/>
      <c r="O321" s="33"/>
      <c r="P321" s="33"/>
      <c r="Q321" s="33"/>
      <c r="R321" s="34"/>
      <c r="S321" s="35"/>
      <c r="T321" s="34"/>
      <c r="U321" s="34"/>
      <c r="V321" s="34"/>
      <c r="W321" s="34"/>
      <c r="X321" s="34"/>
      <c r="Y321" s="34"/>
      <c r="Z321" s="34"/>
      <c r="AA321" s="34"/>
      <c r="AB321" s="34"/>
      <c r="AC321" s="34"/>
      <c r="AD321" s="34"/>
      <c r="AE321" s="34"/>
      <c r="AF321" s="34"/>
      <c r="AG321" s="37"/>
      <c r="AH321" s="37"/>
      <c r="AI321" s="38"/>
      <c r="AJ321" s="38"/>
      <c r="AK321" s="38"/>
      <c r="AL321" s="38"/>
      <c r="AM321" s="38"/>
      <c r="AN321" s="38"/>
    </row>
    <row r="322" spans="1:40" x14ac:dyDescent="0.4">
      <c r="A322" s="33"/>
      <c r="B322" s="33"/>
      <c r="C322" s="58" t="s">
        <v>63</v>
      </c>
      <c r="D322" s="58" t="s">
        <v>513</v>
      </c>
      <c r="E322" s="59" t="s">
        <v>514</v>
      </c>
      <c r="F322" s="33" t="s">
        <v>317</v>
      </c>
      <c r="G322" s="33"/>
      <c r="H322" s="33"/>
      <c r="I322" s="33"/>
      <c r="J322" s="33"/>
      <c r="K322" s="33"/>
      <c r="L322" s="33"/>
      <c r="M322" s="33"/>
      <c r="N322" s="33"/>
      <c r="O322" s="33"/>
      <c r="P322" s="33"/>
      <c r="Q322" s="33"/>
      <c r="R322" s="34"/>
      <c r="S322" s="35"/>
      <c r="T322" s="34"/>
      <c r="U322" s="34"/>
      <c r="V322" s="34"/>
      <c r="W322" s="34"/>
      <c r="X322" s="34"/>
      <c r="Y322" s="34"/>
      <c r="Z322" s="34"/>
      <c r="AA322" s="34"/>
      <c r="AB322" s="34"/>
      <c r="AC322" s="34"/>
      <c r="AD322" s="34"/>
      <c r="AE322" s="34"/>
      <c r="AF322" s="34"/>
      <c r="AG322" s="37"/>
      <c r="AH322" s="37"/>
      <c r="AI322" s="38"/>
      <c r="AJ322" s="38"/>
      <c r="AK322" s="38"/>
      <c r="AL322" s="38"/>
      <c r="AM322" s="38"/>
      <c r="AN322" s="38"/>
    </row>
    <row r="323" spans="1:40" x14ac:dyDescent="0.4">
      <c r="A323" s="33"/>
      <c r="B323" s="33"/>
      <c r="C323" s="58" t="s">
        <v>64</v>
      </c>
      <c r="D323" s="58" t="s">
        <v>515</v>
      </c>
      <c r="E323" s="59" t="s">
        <v>516</v>
      </c>
      <c r="F323" s="33" t="s">
        <v>317</v>
      </c>
      <c r="G323" s="33"/>
      <c r="H323" s="33"/>
      <c r="I323" s="33"/>
      <c r="J323" s="33"/>
      <c r="K323" s="33"/>
      <c r="L323" s="33"/>
      <c r="M323" s="33"/>
      <c r="N323" s="33"/>
      <c r="O323" s="33"/>
      <c r="P323" s="33"/>
      <c r="Q323" s="33"/>
      <c r="R323" s="34"/>
      <c r="S323" s="35"/>
      <c r="T323" s="34"/>
      <c r="U323" s="34"/>
      <c r="V323" s="34"/>
      <c r="W323" s="34"/>
      <c r="X323" s="34"/>
      <c r="Y323" s="34"/>
      <c r="Z323" s="34"/>
      <c r="AA323" s="34"/>
      <c r="AB323" s="34"/>
      <c r="AC323" s="34"/>
      <c r="AD323" s="34"/>
      <c r="AE323" s="34"/>
      <c r="AF323" s="34"/>
      <c r="AG323" s="37"/>
      <c r="AH323" s="37"/>
      <c r="AI323" s="38"/>
      <c r="AJ323" s="38"/>
      <c r="AK323" s="38"/>
      <c r="AL323" s="38"/>
      <c r="AM323" s="38"/>
      <c r="AN323" s="38"/>
    </row>
    <row r="324" spans="1:40" x14ac:dyDescent="0.4">
      <c r="A324" s="33"/>
      <c r="B324" s="33"/>
      <c r="C324" s="58" t="s">
        <v>65</v>
      </c>
      <c r="D324" s="58" t="s">
        <v>517</v>
      </c>
      <c r="E324" s="59" t="s">
        <v>518</v>
      </c>
      <c r="F324" s="33" t="s">
        <v>317</v>
      </c>
      <c r="G324" s="33"/>
      <c r="H324" s="33"/>
      <c r="I324" s="33"/>
      <c r="J324" s="33"/>
      <c r="K324" s="33"/>
      <c r="L324" s="33"/>
      <c r="M324" s="33"/>
      <c r="N324" s="33"/>
      <c r="O324" s="33"/>
      <c r="P324" s="33"/>
      <c r="Q324" s="33"/>
      <c r="R324" s="34"/>
      <c r="S324" s="35"/>
      <c r="T324" s="34"/>
      <c r="U324" s="34"/>
      <c r="V324" s="34"/>
      <c r="W324" s="34"/>
      <c r="X324" s="34"/>
      <c r="Y324" s="34"/>
      <c r="Z324" s="34"/>
      <c r="AA324" s="34"/>
      <c r="AB324" s="34"/>
      <c r="AC324" s="34"/>
      <c r="AD324" s="34"/>
      <c r="AE324" s="34"/>
      <c r="AF324" s="34"/>
      <c r="AG324" s="37"/>
      <c r="AH324" s="37"/>
      <c r="AI324" s="38"/>
      <c r="AJ324" s="38"/>
      <c r="AK324" s="38"/>
      <c r="AL324" s="38"/>
      <c r="AM324" s="38"/>
      <c r="AN324" s="38"/>
    </row>
    <row r="325" spans="1:40" x14ac:dyDescent="0.4">
      <c r="A325" s="33"/>
      <c r="B325" s="33"/>
      <c r="C325" s="58" t="s">
        <v>66</v>
      </c>
      <c r="D325" s="58" t="s">
        <v>519</v>
      </c>
      <c r="E325" s="59" t="s">
        <v>520</v>
      </c>
      <c r="F325" s="33" t="s">
        <v>317</v>
      </c>
      <c r="G325" s="33"/>
      <c r="H325" s="33"/>
      <c r="I325" s="33"/>
      <c r="J325" s="33"/>
      <c r="K325" s="33"/>
      <c r="L325" s="33"/>
      <c r="M325" s="33"/>
      <c r="N325" s="33"/>
      <c r="O325" s="33"/>
      <c r="P325" s="33"/>
      <c r="Q325" s="33"/>
      <c r="R325" s="34"/>
      <c r="S325" s="35"/>
      <c r="T325" s="34"/>
      <c r="U325" s="34"/>
      <c r="V325" s="34"/>
      <c r="W325" s="34"/>
      <c r="X325" s="34"/>
      <c r="Y325" s="34"/>
      <c r="Z325" s="34"/>
      <c r="AA325" s="34"/>
      <c r="AB325" s="34"/>
      <c r="AC325" s="34"/>
      <c r="AD325" s="34"/>
      <c r="AE325" s="34"/>
      <c r="AF325" s="34"/>
      <c r="AG325" s="37"/>
      <c r="AH325" s="37"/>
      <c r="AI325" s="38"/>
      <c r="AJ325" s="38"/>
      <c r="AK325" s="38"/>
      <c r="AL325" s="38"/>
      <c r="AM325" s="38"/>
      <c r="AN325" s="38"/>
    </row>
    <row r="326" spans="1:40" x14ac:dyDescent="0.4">
      <c r="A326" s="33"/>
      <c r="B326" s="33"/>
      <c r="C326" s="58" t="s">
        <v>67</v>
      </c>
      <c r="D326" s="58" t="s">
        <v>521</v>
      </c>
      <c r="E326" s="59" t="s">
        <v>522</v>
      </c>
      <c r="F326" s="33" t="s">
        <v>317</v>
      </c>
      <c r="G326" s="33"/>
      <c r="H326" s="33"/>
      <c r="I326" s="33"/>
      <c r="J326" s="33"/>
      <c r="K326" s="33"/>
      <c r="L326" s="33"/>
      <c r="M326" s="33"/>
      <c r="N326" s="33"/>
      <c r="O326" s="33"/>
      <c r="P326" s="33"/>
      <c r="Q326" s="33"/>
      <c r="R326" s="34"/>
      <c r="S326" s="35"/>
      <c r="T326" s="34"/>
      <c r="U326" s="34"/>
      <c r="V326" s="34"/>
      <c r="W326" s="34"/>
      <c r="X326" s="34"/>
      <c r="Y326" s="34"/>
      <c r="Z326" s="34"/>
      <c r="AA326" s="34"/>
      <c r="AB326" s="34"/>
      <c r="AC326" s="34"/>
      <c r="AD326" s="34"/>
      <c r="AE326" s="34"/>
      <c r="AF326" s="34"/>
      <c r="AG326" s="37"/>
      <c r="AH326" s="37"/>
      <c r="AI326" s="38"/>
      <c r="AJ326" s="38"/>
      <c r="AK326" s="38"/>
      <c r="AL326" s="38"/>
      <c r="AM326" s="38"/>
      <c r="AN326" s="38"/>
    </row>
    <row r="327" spans="1:40" x14ac:dyDescent="0.4">
      <c r="A327" s="33"/>
      <c r="B327" s="33"/>
      <c r="C327" s="58" t="s">
        <v>68</v>
      </c>
      <c r="D327" s="58" t="s">
        <v>523</v>
      </c>
      <c r="E327" s="59" t="s">
        <v>524</v>
      </c>
      <c r="F327" s="33" t="s">
        <v>317</v>
      </c>
      <c r="G327" s="33"/>
      <c r="H327" s="33"/>
      <c r="I327" s="33"/>
      <c r="J327" s="33"/>
      <c r="K327" s="33"/>
      <c r="L327" s="33"/>
      <c r="M327" s="33"/>
      <c r="N327" s="33"/>
      <c r="O327" s="33"/>
      <c r="P327" s="33"/>
      <c r="Q327" s="33"/>
      <c r="R327" s="34"/>
      <c r="S327" s="35"/>
      <c r="T327" s="34"/>
      <c r="U327" s="34"/>
      <c r="V327" s="34"/>
      <c r="W327" s="34"/>
      <c r="X327" s="34"/>
      <c r="Y327" s="34"/>
      <c r="Z327" s="34"/>
      <c r="AA327" s="34"/>
      <c r="AB327" s="34"/>
      <c r="AC327" s="34"/>
      <c r="AD327" s="34"/>
      <c r="AE327" s="34"/>
      <c r="AF327" s="34"/>
      <c r="AG327" s="37"/>
      <c r="AH327" s="37"/>
      <c r="AI327" s="38"/>
      <c r="AJ327" s="38"/>
      <c r="AK327" s="38"/>
      <c r="AL327" s="38"/>
      <c r="AM327" s="38"/>
      <c r="AN327" s="38"/>
    </row>
    <row r="328" spans="1:40" x14ac:dyDescent="0.4">
      <c r="A328" s="33"/>
      <c r="B328" s="33"/>
      <c r="C328" s="58" t="s">
        <v>69</v>
      </c>
      <c r="D328" s="58" t="s">
        <v>525</v>
      </c>
      <c r="E328" s="59" t="s">
        <v>526</v>
      </c>
      <c r="F328" s="33" t="s">
        <v>317</v>
      </c>
      <c r="G328" s="33"/>
      <c r="H328" s="33"/>
      <c r="I328" s="33"/>
      <c r="J328" s="33"/>
      <c r="K328" s="33"/>
      <c r="L328" s="33"/>
      <c r="M328" s="33"/>
      <c r="N328" s="33"/>
      <c r="O328" s="33"/>
      <c r="P328" s="33"/>
      <c r="Q328" s="33"/>
      <c r="R328" s="34"/>
      <c r="S328" s="35"/>
      <c r="T328" s="34"/>
      <c r="U328" s="34"/>
      <c r="V328" s="34"/>
      <c r="W328" s="34"/>
      <c r="X328" s="34"/>
      <c r="Y328" s="34"/>
      <c r="Z328" s="34"/>
      <c r="AA328" s="34"/>
      <c r="AB328" s="34"/>
      <c r="AC328" s="34"/>
      <c r="AD328" s="34"/>
      <c r="AE328" s="34"/>
      <c r="AF328" s="34"/>
      <c r="AG328" s="37"/>
      <c r="AH328" s="37"/>
      <c r="AI328" s="38"/>
      <c r="AJ328" s="38"/>
      <c r="AK328" s="38"/>
      <c r="AL328" s="38"/>
      <c r="AM328" s="38"/>
      <c r="AN328" s="38"/>
    </row>
    <row r="329" spans="1:40" x14ac:dyDescent="0.4">
      <c r="A329" s="33"/>
      <c r="B329" s="33"/>
      <c r="C329" s="58" t="s">
        <v>70</v>
      </c>
      <c r="D329" s="58" t="s">
        <v>527</v>
      </c>
      <c r="E329" s="59" t="s">
        <v>528</v>
      </c>
      <c r="F329" s="33" t="s">
        <v>317</v>
      </c>
      <c r="G329" s="33"/>
      <c r="H329" s="33"/>
      <c r="I329" s="33"/>
      <c r="J329" s="33"/>
      <c r="K329" s="33"/>
      <c r="L329" s="33"/>
      <c r="M329" s="33"/>
      <c r="N329" s="33"/>
      <c r="O329" s="33"/>
      <c r="P329" s="33"/>
      <c r="Q329" s="33"/>
      <c r="R329" s="34"/>
      <c r="S329" s="35"/>
      <c r="T329" s="34"/>
      <c r="U329" s="34"/>
      <c r="V329" s="34"/>
      <c r="W329" s="34"/>
      <c r="X329" s="34"/>
      <c r="Y329" s="34"/>
      <c r="Z329" s="34"/>
      <c r="AA329" s="34"/>
      <c r="AB329" s="34"/>
      <c r="AC329" s="34"/>
      <c r="AD329" s="34"/>
      <c r="AE329" s="34"/>
      <c r="AF329" s="34"/>
      <c r="AG329" s="37"/>
      <c r="AH329" s="37"/>
      <c r="AI329" s="38"/>
      <c r="AJ329" s="38"/>
      <c r="AK329" s="38"/>
      <c r="AL329" s="38"/>
      <c r="AM329" s="38"/>
      <c r="AN329" s="38"/>
    </row>
    <row r="330" spans="1:40" x14ac:dyDescent="0.4">
      <c r="A330" s="33"/>
      <c r="B330" s="33"/>
      <c r="C330" s="58" t="s">
        <v>71</v>
      </c>
      <c r="D330" s="58" t="s">
        <v>529</v>
      </c>
      <c r="E330" s="59" t="s">
        <v>530</v>
      </c>
      <c r="F330" s="33" t="s">
        <v>317</v>
      </c>
      <c r="G330" s="33"/>
      <c r="H330" s="33"/>
      <c r="I330" s="33"/>
      <c r="J330" s="33"/>
      <c r="K330" s="33"/>
      <c r="L330" s="33"/>
      <c r="M330" s="33"/>
      <c r="N330" s="33"/>
      <c r="O330" s="33"/>
      <c r="P330" s="33"/>
      <c r="Q330" s="33"/>
      <c r="R330" s="34"/>
      <c r="S330" s="35"/>
      <c r="T330" s="34"/>
      <c r="U330" s="34"/>
      <c r="V330" s="34"/>
      <c r="W330" s="34"/>
      <c r="X330" s="34"/>
      <c r="Y330" s="34"/>
      <c r="Z330" s="34"/>
      <c r="AA330" s="34"/>
      <c r="AB330" s="34"/>
      <c r="AC330" s="34"/>
      <c r="AD330" s="34"/>
      <c r="AE330" s="34"/>
      <c r="AF330" s="34"/>
      <c r="AG330" s="37"/>
      <c r="AH330" s="37"/>
      <c r="AI330" s="38"/>
      <c r="AJ330" s="38"/>
      <c r="AK330" s="38"/>
      <c r="AL330" s="38"/>
      <c r="AM330" s="38"/>
      <c r="AN330" s="38"/>
    </row>
    <row r="331" spans="1:40" x14ac:dyDescent="0.4">
      <c r="A331" s="33"/>
      <c r="B331" s="33"/>
      <c r="C331" s="58" t="s">
        <v>72</v>
      </c>
      <c r="D331" s="58" t="s">
        <v>531</v>
      </c>
      <c r="E331" s="59" t="s">
        <v>532</v>
      </c>
      <c r="F331" s="33" t="s">
        <v>317</v>
      </c>
      <c r="G331" s="33"/>
      <c r="H331" s="33"/>
      <c r="I331" s="33"/>
      <c r="J331" s="33"/>
      <c r="K331" s="33"/>
      <c r="L331" s="33"/>
      <c r="M331" s="33"/>
      <c r="N331" s="33"/>
      <c r="O331" s="33"/>
      <c r="P331" s="33"/>
      <c r="Q331" s="33"/>
      <c r="R331" s="34"/>
      <c r="S331" s="35"/>
      <c r="T331" s="34"/>
      <c r="U331" s="34"/>
      <c r="V331" s="34"/>
      <c r="W331" s="34"/>
      <c r="X331" s="34"/>
      <c r="Y331" s="34"/>
      <c r="Z331" s="34"/>
      <c r="AA331" s="34"/>
      <c r="AB331" s="34"/>
      <c r="AC331" s="34"/>
      <c r="AD331" s="34"/>
      <c r="AE331" s="34"/>
      <c r="AF331" s="34"/>
      <c r="AG331" s="37"/>
      <c r="AH331" s="37"/>
      <c r="AI331" s="38"/>
      <c r="AJ331" s="38"/>
      <c r="AK331" s="38"/>
      <c r="AL331" s="38"/>
      <c r="AM331" s="38"/>
      <c r="AN331" s="38"/>
    </row>
    <row r="332" spans="1:40" x14ac:dyDescent="0.4">
      <c r="A332" s="33"/>
      <c r="B332" s="33"/>
      <c r="C332" s="58" t="s">
        <v>73</v>
      </c>
      <c r="D332" s="58" t="s">
        <v>533</v>
      </c>
      <c r="E332" s="59" t="s">
        <v>534</v>
      </c>
      <c r="F332" s="33" t="s">
        <v>317</v>
      </c>
      <c r="G332" s="33"/>
      <c r="H332" s="33"/>
      <c r="I332" s="33"/>
      <c r="J332" s="33"/>
      <c r="K332" s="33"/>
      <c r="L332" s="33"/>
      <c r="M332" s="33"/>
      <c r="N332" s="33"/>
      <c r="O332" s="33"/>
      <c r="P332" s="33"/>
      <c r="Q332" s="33"/>
      <c r="R332" s="34"/>
      <c r="S332" s="35"/>
      <c r="T332" s="34"/>
      <c r="U332" s="34"/>
      <c r="V332" s="34"/>
      <c r="W332" s="34"/>
      <c r="X332" s="34"/>
      <c r="Y332" s="34"/>
      <c r="Z332" s="34"/>
      <c r="AA332" s="34"/>
      <c r="AB332" s="34"/>
      <c r="AC332" s="34"/>
      <c r="AD332" s="34"/>
      <c r="AE332" s="34"/>
      <c r="AF332" s="34"/>
      <c r="AG332" s="37"/>
      <c r="AH332" s="37"/>
      <c r="AI332" s="38"/>
      <c r="AJ332" s="38"/>
      <c r="AK332" s="38"/>
      <c r="AL332" s="38"/>
      <c r="AM332" s="38"/>
      <c r="AN332" s="38"/>
    </row>
    <row r="333" spans="1:40" x14ac:dyDescent="0.4">
      <c r="A333" s="33"/>
      <c r="B333" s="33"/>
      <c r="C333" s="58" t="s">
        <v>74</v>
      </c>
      <c r="D333" s="58" t="s">
        <v>535</v>
      </c>
      <c r="E333" s="59" t="s">
        <v>536</v>
      </c>
      <c r="F333" s="33" t="s">
        <v>317</v>
      </c>
      <c r="G333" s="33"/>
      <c r="H333" s="33"/>
      <c r="I333" s="33"/>
      <c r="J333" s="33"/>
      <c r="K333" s="33"/>
      <c r="L333" s="33"/>
      <c r="M333" s="33"/>
      <c r="N333" s="33"/>
      <c r="O333" s="33"/>
      <c r="P333" s="33"/>
      <c r="Q333" s="33"/>
      <c r="R333" s="34"/>
      <c r="S333" s="35"/>
      <c r="T333" s="34"/>
      <c r="U333" s="34"/>
      <c r="V333" s="34"/>
      <c r="W333" s="34"/>
      <c r="X333" s="34"/>
      <c r="Y333" s="34"/>
      <c r="Z333" s="34"/>
      <c r="AA333" s="34"/>
      <c r="AB333" s="34"/>
      <c r="AC333" s="34"/>
      <c r="AD333" s="34"/>
      <c r="AE333" s="34"/>
      <c r="AF333" s="34"/>
      <c r="AG333" s="37"/>
      <c r="AH333" s="37"/>
      <c r="AI333" s="38"/>
      <c r="AJ333" s="38"/>
      <c r="AK333" s="38"/>
      <c r="AL333" s="38"/>
      <c r="AM333" s="38"/>
      <c r="AN333" s="38"/>
    </row>
    <row r="334" spans="1:40" x14ac:dyDescent="0.4">
      <c r="A334" s="33"/>
      <c r="B334" s="33"/>
      <c r="C334" s="58" t="s">
        <v>75</v>
      </c>
      <c r="D334" s="58" t="s">
        <v>537</v>
      </c>
      <c r="E334" s="59" t="s">
        <v>538</v>
      </c>
      <c r="F334" s="33" t="s">
        <v>317</v>
      </c>
      <c r="G334" s="33"/>
      <c r="H334" s="33"/>
      <c r="I334" s="33"/>
      <c r="J334" s="33"/>
      <c r="K334" s="33"/>
      <c r="L334" s="33"/>
      <c r="M334" s="33"/>
      <c r="N334" s="33"/>
      <c r="O334" s="33"/>
      <c r="P334" s="33"/>
      <c r="Q334" s="33"/>
      <c r="R334" s="34"/>
      <c r="S334" s="35"/>
      <c r="T334" s="34"/>
      <c r="U334" s="34"/>
      <c r="V334" s="34"/>
      <c r="W334" s="34"/>
      <c r="X334" s="34"/>
      <c r="Y334" s="34"/>
      <c r="Z334" s="34"/>
      <c r="AA334" s="34"/>
      <c r="AB334" s="34"/>
      <c r="AC334" s="34"/>
      <c r="AD334" s="34"/>
      <c r="AE334" s="34"/>
      <c r="AF334" s="34"/>
      <c r="AG334" s="37"/>
      <c r="AH334" s="37"/>
      <c r="AI334" s="38"/>
      <c r="AJ334" s="38"/>
      <c r="AK334" s="38"/>
      <c r="AL334" s="38"/>
      <c r="AM334" s="38"/>
      <c r="AN334" s="38"/>
    </row>
    <row r="335" spans="1:40" x14ac:dyDescent="0.4">
      <c r="A335" s="33"/>
      <c r="B335" s="33"/>
      <c r="C335" s="58" t="s">
        <v>76</v>
      </c>
      <c r="D335" s="58" t="s">
        <v>539</v>
      </c>
      <c r="E335" s="59" t="s">
        <v>540</v>
      </c>
      <c r="F335" s="33" t="s">
        <v>317</v>
      </c>
      <c r="G335" s="33"/>
      <c r="H335" s="33"/>
      <c r="I335" s="33"/>
      <c r="J335" s="33"/>
      <c r="K335" s="33"/>
      <c r="L335" s="33"/>
      <c r="M335" s="33"/>
      <c r="N335" s="33"/>
      <c r="O335" s="33"/>
      <c r="P335" s="33"/>
      <c r="Q335" s="33"/>
      <c r="R335" s="34"/>
      <c r="S335" s="35"/>
      <c r="T335" s="34"/>
      <c r="U335" s="34"/>
      <c r="V335" s="34"/>
      <c r="W335" s="34"/>
      <c r="X335" s="34"/>
      <c r="Y335" s="34"/>
      <c r="Z335" s="34"/>
      <c r="AA335" s="34"/>
      <c r="AB335" s="34"/>
      <c r="AC335" s="34"/>
      <c r="AD335" s="34"/>
      <c r="AE335" s="34"/>
      <c r="AF335" s="34"/>
      <c r="AG335" s="37"/>
      <c r="AH335" s="37"/>
      <c r="AI335" s="38"/>
      <c r="AJ335" s="38"/>
      <c r="AK335" s="38"/>
      <c r="AL335" s="38"/>
      <c r="AM335" s="38"/>
      <c r="AN335" s="38"/>
    </row>
    <row r="336" spans="1:40" x14ac:dyDescent="0.4">
      <c r="A336" s="33"/>
      <c r="B336" s="33"/>
      <c r="C336" s="58" t="s">
        <v>77</v>
      </c>
      <c r="D336" s="58" t="s">
        <v>541</v>
      </c>
      <c r="E336" s="59" t="s">
        <v>542</v>
      </c>
      <c r="F336" s="33" t="s">
        <v>317</v>
      </c>
      <c r="G336" s="33"/>
      <c r="H336" s="33"/>
      <c r="I336" s="33"/>
      <c r="J336" s="33"/>
      <c r="K336" s="33"/>
      <c r="L336" s="33"/>
      <c r="M336" s="33"/>
      <c r="N336" s="33"/>
      <c r="O336" s="33"/>
      <c r="P336" s="33"/>
      <c r="Q336" s="33"/>
      <c r="R336" s="34"/>
      <c r="S336" s="35"/>
      <c r="T336" s="34"/>
      <c r="U336" s="34"/>
      <c r="V336" s="34"/>
      <c r="W336" s="34"/>
      <c r="X336" s="34"/>
      <c r="Y336" s="34"/>
      <c r="Z336" s="34"/>
      <c r="AA336" s="34"/>
      <c r="AB336" s="34"/>
      <c r="AC336" s="34"/>
      <c r="AD336" s="34"/>
      <c r="AE336" s="34"/>
      <c r="AF336" s="34"/>
      <c r="AG336" s="37"/>
      <c r="AH336" s="37"/>
      <c r="AI336" s="38"/>
      <c r="AJ336" s="38"/>
      <c r="AK336" s="38"/>
      <c r="AL336" s="38"/>
      <c r="AM336" s="38"/>
      <c r="AN336" s="38"/>
    </row>
    <row r="337" spans="1:40" x14ac:dyDescent="0.4">
      <c r="A337" s="33"/>
      <c r="B337" s="33"/>
      <c r="C337" s="58" t="s">
        <v>78</v>
      </c>
      <c r="D337" s="58" t="s">
        <v>543</v>
      </c>
      <c r="E337" s="59" t="s">
        <v>544</v>
      </c>
      <c r="F337" s="33" t="s">
        <v>317</v>
      </c>
      <c r="G337" s="33"/>
      <c r="H337" s="33"/>
      <c r="I337" s="33"/>
      <c r="J337" s="33"/>
      <c r="K337" s="33"/>
      <c r="L337" s="33"/>
      <c r="M337" s="33"/>
      <c r="N337" s="33"/>
      <c r="O337" s="33"/>
      <c r="P337" s="33"/>
      <c r="Q337" s="33"/>
      <c r="R337" s="34"/>
      <c r="S337" s="35"/>
      <c r="T337" s="34"/>
      <c r="U337" s="34"/>
      <c r="V337" s="34"/>
      <c r="W337" s="34"/>
      <c r="X337" s="34"/>
      <c r="Y337" s="34"/>
      <c r="Z337" s="34"/>
      <c r="AA337" s="34"/>
      <c r="AB337" s="34"/>
      <c r="AC337" s="34"/>
      <c r="AD337" s="34"/>
      <c r="AE337" s="34"/>
      <c r="AF337" s="34"/>
      <c r="AG337" s="37"/>
      <c r="AH337" s="37"/>
      <c r="AI337" s="38"/>
      <c r="AJ337" s="38"/>
      <c r="AK337" s="38"/>
      <c r="AL337" s="38"/>
      <c r="AM337" s="38"/>
      <c r="AN337" s="38"/>
    </row>
    <row r="338" spans="1:40" x14ac:dyDescent="0.4">
      <c r="A338" s="33"/>
      <c r="B338" s="33"/>
      <c r="C338" s="58" t="s">
        <v>79</v>
      </c>
      <c r="D338" s="58" t="s">
        <v>545</v>
      </c>
      <c r="E338" s="59" t="s">
        <v>546</v>
      </c>
      <c r="F338" s="33" t="s">
        <v>317</v>
      </c>
      <c r="G338" s="33"/>
      <c r="H338" s="33"/>
      <c r="I338" s="33"/>
      <c r="J338" s="33"/>
      <c r="K338" s="33"/>
      <c r="L338" s="33"/>
      <c r="M338" s="33"/>
      <c r="N338" s="33"/>
      <c r="O338" s="33"/>
      <c r="P338" s="33"/>
      <c r="Q338" s="33"/>
      <c r="R338" s="34"/>
      <c r="S338" s="35"/>
      <c r="T338" s="34"/>
      <c r="U338" s="34"/>
      <c r="V338" s="34"/>
      <c r="W338" s="34"/>
      <c r="X338" s="34"/>
      <c r="Y338" s="34"/>
      <c r="Z338" s="34"/>
      <c r="AA338" s="34"/>
      <c r="AB338" s="34"/>
      <c r="AC338" s="34"/>
      <c r="AD338" s="34"/>
      <c r="AE338" s="34"/>
      <c r="AF338" s="34"/>
      <c r="AG338" s="37"/>
      <c r="AH338" s="37"/>
      <c r="AI338" s="38"/>
      <c r="AJ338" s="38"/>
      <c r="AK338" s="38"/>
      <c r="AL338" s="38"/>
      <c r="AM338" s="38"/>
      <c r="AN338" s="38"/>
    </row>
    <row r="339" spans="1:40" x14ac:dyDescent="0.4">
      <c r="A339" s="33"/>
      <c r="B339" s="33"/>
      <c r="C339" s="58" t="s">
        <v>80</v>
      </c>
      <c r="D339" s="58" t="s">
        <v>547</v>
      </c>
      <c r="E339" s="59" t="s">
        <v>548</v>
      </c>
      <c r="F339" s="33" t="s">
        <v>317</v>
      </c>
      <c r="G339" s="33"/>
      <c r="H339" s="33"/>
      <c r="I339" s="33"/>
      <c r="J339" s="33"/>
      <c r="K339" s="33"/>
      <c r="L339" s="33"/>
      <c r="M339" s="33"/>
      <c r="N339" s="33"/>
      <c r="O339" s="33"/>
      <c r="P339" s="33"/>
      <c r="Q339" s="33"/>
      <c r="R339" s="34"/>
      <c r="S339" s="35"/>
      <c r="T339" s="34"/>
      <c r="U339" s="34"/>
      <c r="V339" s="34"/>
      <c r="W339" s="34"/>
      <c r="X339" s="34"/>
      <c r="Y339" s="34"/>
      <c r="Z339" s="34"/>
      <c r="AA339" s="34"/>
      <c r="AB339" s="34"/>
      <c r="AC339" s="34"/>
      <c r="AD339" s="34"/>
      <c r="AE339" s="34"/>
      <c r="AF339" s="34"/>
      <c r="AG339" s="37"/>
      <c r="AH339" s="37"/>
      <c r="AI339" s="38"/>
      <c r="AJ339" s="38"/>
      <c r="AK339" s="38"/>
      <c r="AL339" s="38"/>
      <c r="AM339" s="38"/>
      <c r="AN339" s="38"/>
    </row>
    <row r="340" spans="1:40" x14ac:dyDescent="0.4">
      <c r="A340" s="33"/>
      <c r="B340" s="33"/>
      <c r="C340" s="58" t="s">
        <v>81</v>
      </c>
      <c r="D340" s="58" t="s">
        <v>549</v>
      </c>
      <c r="E340" s="59" t="s">
        <v>550</v>
      </c>
      <c r="F340" s="33" t="s">
        <v>317</v>
      </c>
      <c r="G340" s="33"/>
      <c r="H340" s="33"/>
      <c r="I340" s="33"/>
      <c r="J340" s="33"/>
      <c r="K340" s="33"/>
      <c r="L340" s="33"/>
      <c r="M340" s="33"/>
      <c r="N340" s="33"/>
      <c r="O340" s="33"/>
      <c r="P340" s="33"/>
      <c r="Q340" s="33"/>
      <c r="R340" s="34"/>
      <c r="S340" s="35"/>
      <c r="T340" s="34"/>
      <c r="U340" s="34"/>
      <c r="V340" s="34"/>
      <c r="W340" s="34"/>
      <c r="X340" s="34"/>
      <c r="Y340" s="34"/>
      <c r="Z340" s="34"/>
      <c r="AA340" s="34"/>
      <c r="AB340" s="34"/>
      <c r="AC340" s="34"/>
      <c r="AD340" s="34"/>
      <c r="AE340" s="34"/>
      <c r="AF340" s="34"/>
      <c r="AG340" s="37"/>
      <c r="AH340" s="37"/>
      <c r="AI340" s="38"/>
      <c r="AJ340" s="38"/>
      <c r="AK340" s="38"/>
      <c r="AL340" s="38"/>
      <c r="AM340" s="38"/>
      <c r="AN340" s="38"/>
    </row>
    <row r="341" spans="1:40" x14ac:dyDescent="0.4">
      <c r="A341" s="33"/>
      <c r="B341" s="33"/>
      <c r="C341" s="58" t="s">
        <v>82</v>
      </c>
      <c r="D341" s="58" t="s">
        <v>551</v>
      </c>
      <c r="E341" s="59" t="s">
        <v>552</v>
      </c>
      <c r="F341" s="33" t="s">
        <v>317</v>
      </c>
      <c r="G341" s="33"/>
      <c r="H341" s="33"/>
      <c r="I341" s="33"/>
      <c r="J341" s="33"/>
      <c r="K341" s="33"/>
      <c r="L341" s="33"/>
      <c r="M341" s="33"/>
      <c r="N341" s="33"/>
      <c r="O341" s="33"/>
      <c r="P341" s="33"/>
      <c r="Q341" s="33"/>
      <c r="R341" s="34"/>
      <c r="S341" s="35"/>
      <c r="T341" s="34"/>
      <c r="U341" s="34"/>
      <c r="V341" s="34"/>
      <c r="W341" s="34"/>
      <c r="X341" s="34"/>
      <c r="Y341" s="34"/>
      <c r="Z341" s="34"/>
      <c r="AA341" s="34"/>
      <c r="AB341" s="34"/>
      <c r="AC341" s="34"/>
      <c r="AD341" s="34"/>
      <c r="AE341" s="34"/>
      <c r="AF341" s="34"/>
      <c r="AG341" s="37"/>
      <c r="AH341" s="37"/>
      <c r="AI341" s="38"/>
      <c r="AJ341" s="38"/>
      <c r="AK341" s="38"/>
      <c r="AL341" s="38"/>
      <c r="AM341" s="38"/>
      <c r="AN341" s="38"/>
    </row>
    <row r="342" spans="1:40" x14ac:dyDescent="0.4">
      <c r="A342" s="33"/>
      <c r="B342" s="33"/>
      <c r="C342" s="58" t="s">
        <v>83</v>
      </c>
      <c r="D342" s="58" t="s">
        <v>553</v>
      </c>
      <c r="E342" s="59" t="s">
        <v>554</v>
      </c>
      <c r="F342" s="33" t="s">
        <v>317</v>
      </c>
      <c r="G342" s="33"/>
      <c r="H342" s="33"/>
      <c r="I342" s="33"/>
      <c r="J342" s="33"/>
      <c r="K342" s="33"/>
      <c r="L342" s="33"/>
      <c r="M342" s="33"/>
      <c r="N342" s="33"/>
      <c r="O342" s="33"/>
      <c r="P342" s="33"/>
      <c r="Q342" s="33"/>
      <c r="R342" s="34"/>
      <c r="S342" s="35"/>
      <c r="T342" s="34"/>
      <c r="U342" s="34"/>
      <c r="V342" s="34"/>
      <c r="W342" s="34"/>
      <c r="X342" s="34"/>
      <c r="Y342" s="34"/>
      <c r="Z342" s="34"/>
      <c r="AA342" s="34"/>
      <c r="AB342" s="34"/>
      <c r="AC342" s="34"/>
      <c r="AD342" s="34"/>
      <c r="AE342" s="34"/>
      <c r="AF342" s="34"/>
      <c r="AG342" s="37"/>
      <c r="AH342" s="37"/>
      <c r="AI342" s="38"/>
      <c r="AJ342" s="38"/>
      <c r="AK342" s="38"/>
      <c r="AL342" s="38"/>
      <c r="AM342" s="38"/>
      <c r="AN342" s="38"/>
    </row>
    <row r="343" spans="1:40" x14ac:dyDescent="0.4">
      <c r="A343" s="33"/>
      <c r="B343" s="33"/>
      <c r="C343" s="58" t="s">
        <v>84</v>
      </c>
      <c r="D343" s="58" t="s">
        <v>555</v>
      </c>
      <c r="E343" s="59" t="s">
        <v>556</v>
      </c>
      <c r="F343" s="33" t="s">
        <v>317</v>
      </c>
      <c r="G343" s="33"/>
      <c r="H343" s="33"/>
      <c r="I343" s="33"/>
      <c r="J343" s="33"/>
      <c r="K343" s="33"/>
      <c r="L343" s="33"/>
      <c r="M343" s="33"/>
      <c r="N343" s="33"/>
      <c r="O343" s="33"/>
      <c r="P343" s="33"/>
      <c r="Q343" s="33"/>
      <c r="R343" s="34"/>
      <c r="S343" s="35"/>
      <c r="T343" s="34"/>
      <c r="U343" s="34"/>
      <c r="V343" s="34"/>
      <c r="W343" s="34"/>
      <c r="X343" s="34"/>
      <c r="Y343" s="34"/>
      <c r="Z343" s="34"/>
      <c r="AA343" s="34"/>
      <c r="AB343" s="34"/>
      <c r="AC343" s="34"/>
      <c r="AD343" s="34"/>
      <c r="AE343" s="34"/>
      <c r="AF343" s="34"/>
      <c r="AG343" s="37"/>
      <c r="AH343" s="37"/>
      <c r="AI343" s="38"/>
      <c r="AJ343" s="38"/>
      <c r="AK343" s="38"/>
      <c r="AL343" s="38"/>
      <c r="AM343" s="38"/>
      <c r="AN343" s="38"/>
    </row>
    <row r="344" spans="1:40" x14ac:dyDescent="0.4">
      <c r="A344" s="33"/>
      <c r="B344" s="33"/>
      <c r="C344" s="58" t="s">
        <v>85</v>
      </c>
      <c r="D344" s="58" t="s">
        <v>557</v>
      </c>
      <c r="E344" s="59" t="s">
        <v>558</v>
      </c>
      <c r="F344" s="33" t="s">
        <v>317</v>
      </c>
      <c r="G344" s="33"/>
      <c r="H344" s="33"/>
      <c r="I344" s="33"/>
      <c r="J344" s="33"/>
      <c r="K344" s="33"/>
      <c r="L344" s="33"/>
      <c r="M344" s="33"/>
      <c r="N344" s="33"/>
      <c r="O344" s="33"/>
      <c r="P344" s="33"/>
      <c r="Q344" s="33"/>
      <c r="R344" s="34"/>
      <c r="S344" s="35"/>
      <c r="T344" s="34"/>
      <c r="U344" s="34"/>
      <c r="V344" s="34"/>
      <c r="W344" s="34"/>
      <c r="X344" s="34"/>
      <c r="Y344" s="34"/>
      <c r="Z344" s="34"/>
      <c r="AA344" s="34"/>
      <c r="AB344" s="34"/>
      <c r="AC344" s="34"/>
      <c r="AD344" s="34"/>
      <c r="AE344" s="34"/>
      <c r="AF344" s="34"/>
      <c r="AG344" s="37"/>
      <c r="AH344" s="37"/>
      <c r="AI344" s="38"/>
      <c r="AJ344" s="38"/>
      <c r="AK344" s="38"/>
      <c r="AL344" s="38"/>
      <c r="AM344" s="38"/>
      <c r="AN344" s="38"/>
    </row>
    <row r="345" spans="1:40" x14ac:dyDescent="0.4">
      <c r="A345" s="33"/>
      <c r="B345" s="33"/>
      <c r="C345" s="58" t="s">
        <v>86</v>
      </c>
      <c r="D345" s="58" t="s">
        <v>559</v>
      </c>
      <c r="E345" s="59" t="s">
        <v>560</v>
      </c>
      <c r="F345" s="33" t="s">
        <v>317</v>
      </c>
      <c r="G345" s="33"/>
      <c r="H345" s="33"/>
      <c r="I345" s="33"/>
      <c r="J345" s="33"/>
      <c r="K345" s="33"/>
      <c r="L345" s="33"/>
      <c r="M345" s="33"/>
      <c r="N345" s="33"/>
      <c r="O345" s="33"/>
      <c r="P345" s="33"/>
      <c r="Q345" s="33"/>
      <c r="R345" s="34"/>
      <c r="S345" s="35"/>
      <c r="T345" s="34"/>
      <c r="U345" s="34"/>
      <c r="V345" s="34"/>
      <c r="W345" s="34"/>
      <c r="X345" s="34"/>
      <c r="Y345" s="34"/>
      <c r="Z345" s="34"/>
      <c r="AA345" s="34"/>
      <c r="AB345" s="34"/>
      <c r="AC345" s="34"/>
      <c r="AD345" s="34"/>
      <c r="AE345" s="34"/>
      <c r="AF345" s="34"/>
      <c r="AG345" s="37"/>
      <c r="AH345" s="37"/>
      <c r="AI345" s="38"/>
      <c r="AJ345" s="38"/>
      <c r="AK345" s="38"/>
      <c r="AL345" s="38"/>
      <c r="AM345" s="38"/>
      <c r="AN345" s="38"/>
    </row>
    <row r="346" spans="1:40" x14ac:dyDescent="0.4">
      <c r="A346" s="33"/>
      <c r="B346" s="33"/>
      <c r="C346" s="58" t="s">
        <v>87</v>
      </c>
      <c r="D346" s="58" t="s">
        <v>561</v>
      </c>
      <c r="E346" s="59" t="s">
        <v>562</v>
      </c>
      <c r="F346" s="33" t="s">
        <v>317</v>
      </c>
      <c r="G346" s="33"/>
      <c r="H346" s="33"/>
      <c r="I346" s="33"/>
      <c r="J346" s="33"/>
      <c r="K346" s="33"/>
      <c r="L346" s="33"/>
      <c r="M346" s="33"/>
      <c r="N346" s="33"/>
      <c r="O346" s="33"/>
      <c r="P346" s="33"/>
      <c r="Q346" s="33"/>
      <c r="R346" s="34"/>
      <c r="S346" s="35"/>
      <c r="T346" s="34"/>
      <c r="U346" s="34"/>
      <c r="V346" s="34"/>
      <c r="W346" s="34"/>
      <c r="X346" s="34"/>
      <c r="Y346" s="34"/>
      <c r="Z346" s="34"/>
      <c r="AA346" s="34"/>
      <c r="AB346" s="34"/>
      <c r="AC346" s="34"/>
      <c r="AD346" s="34"/>
      <c r="AE346" s="34"/>
      <c r="AF346" s="34"/>
      <c r="AG346" s="37"/>
      <c r="AH346" s="37"/>
      <c r="AI346" s="38"/>
      <c r="AJ346" s="38"/>
      <c r="AK346" s="38"/>
      <c r="AL346" s="38"/>
      <c r="AM346" s="38"/>
      <c r="AN346" s="38"/>
    </row>
    <row r="347" spans="1:40" x14ac:dyDescent="0.4">
      <c r="A347" s="33"/>
      <c r="B347" s="33"/>
      <c r="C347" s="58" t="s">
        <v>88</v>
      </c>
      <c r="D347" s="58" t="s">
        <v>563</v>
      </c>
      <c r="E347" s="59" t="s">
        <v>564</v>
      </c>
      <c r="F347" s="33" t="s">
        <v>317</v>
      </c>
      <c r="G347" s="33"/>
      <c r="H347" s="33"/>
      <c r="I347" s="33"/>
      <c r="J347" s="33"/>
      <c r="K347" s="33"/>
      <c r="L347" s="33"/>
      <c r="M347" s="33"/>
      <c r="N347" s="33"/>
      <c r="O347" s="33"/>
      <c r="P347" s="33"/>
      <c r="Q347" s="33"/>
      <c r="R347" s="34"/>
      <c r="S347" s="35"/>
      <c r="T347" s="34"/>
      <c r="U347" s="34"/>
      <c r="V347" s="34"/>
      <c r="W347" s="34"/>
      <c r="X347" s="34"/>
      <c r="Y347" s="34"/>
      <c r="Z347" s="34"/>
      <c r="AA347" s="34"/>
      <c r="AB347" s="34"/>
      <c r="AC347" s="34"/>
      <c r="AD347" s="34"/>
      <c r="AE347" s="34"/>
      <c r="AF347" s="34"/>
      <c r="AG347" s="37"/>
      <c r="AH347" s="37"/>
      <c r="AI347" s="38"/>
      <c r="AJ347" s="38"/>
      <c r="AK347" s="38"/>
      <c r="AL347" s="38"/>
      <c r="AM347" s="38"/>
      <c r="AN347" s="38"/>
    </row>
    <row r="348" spans="1:40" x14ac:dyDescent="0.4">
      <c r="A348" s="33"/>
      <c r="B348" s="33"/>
      <c r="C348" s="58" t="s">
        <v>89</v>
      </c>
      <c r="D348" s="58" t="s">
        <v>565</v>
      </c>
      <c r="E348" s="59" t="s">
        <v>566</v>
      </c>
      <c r="F348" s="33" t="s">
        <v>317</v>
      </c>
      <c r="G348" s="33"/>
      <c r="H348" s="33"/>
      <c r="I348" s="33"/>
      <c r="J348" s="33"/>
      <c r="K348" s="33"/>
      <c r="L348" s="33"/>
      <c r="M348" s="33"/>
      <c r="N348" s="33"/>
      <c r="O348" s="33"/>
      <c r="P348" s="33"/>
      <c r="Q348" s="33"/>
      <c r="R348" s="34"/>
      <c r="S348" s="35"/>
      <c r="T348" s="34"/>
      <c r="U348" s="34"/>
      <c r="V348" s="34"/>
      <c r="W348" s="34"/>
      <c r="X348" s="34"/>
      <c r="Y348" s="34"/>
      <c r="Z348" s="34"/>
      <c r="AA348" s="34"/>
      <c r="AB348" s="34"/>
      <c r="AC348" s="34"/>
      <c r="AD348" s="34"/>
      <c r="AE348" s="34"/>
      <c r="AF348" s="34"/>
      <c r="AG348" s="37"/>
      <c r="AH348" s="37"/>
      <c r="AI348" s="38"/>
      <c r="AJ348" s="38"/>
      <c r="AK348" s="38"/>
      <c r="AL348" s="38"/>
      <c r="AM348" s="38"/>
      <c r="AN348" s="38"/>
    </row>
    <row r="349" spans="1:40" x14ac:dyDescent="0.4">
      <c r="A349" s="33"/>
      <c r="B349" s="33"/>
      <c r="C349" s="58" t="s">
        <v>90</v>
      </c>
      <c r="D349" s="58" t="s">
        <v>567</v>
      </c>
      <c r="E349" s="59" t="s">
        <v>568</v>
      </c>
      <c r="F349" s="33" t="s">
        <v>317</v>
      </c>
      <c r="G349" s="33"/>
      <c r="H349" s="33"/>
      <c r="I349" s="33"/>
      <c r="J349" s="33"/>
      <c r="K349" s="33"/>
      <c r="L349" s="33"/>
      <c r="M349" s="33"/>
      <c r="N349" s="33"/>
      <c r="O349" s="33"/>
      <c r="P349" s="33"/>
      <c r="Q349" s="33"/>
      <c r="R349" s="34"/>
      <c r="S349" s="35"/>
      <c r="T349" s="34"/>
      <c r="U349" s="34"/>
      <c r="V349" s="34"/>
      <c r="W349" s="34"/>
      <c r="X349" s="34"/>
      <c r="Y349" s="34"/>
      <c r="Z349" s="34"/>
      <c r="AA349" s="34"/>
      <c r="AB349" s="34"/>
      <c r="AC349" s="34"/>
      <c r="AD349" s="34"/>
      <c r="AE349" s="34"/>
      <c r="AF349" s="34"/>
      <c r="AG349" s="37"/>
      <c r="AH349" s="37"/>
      <c r="AI349" s="38"/>
      <c r="AJ349" s="38"/>
      <c r="AK349" s="38"/>
      <c r="AL349" s="38"/>
      <c r="AM349" s="38"/>
      <c r="AN349" s="38"/>
    </row>
    <row r="350" spans="1:40" x14ac:dyDescent="0.4">
      <c r="A350" s="33"/>
      <c r="B350" s="33"/>
      <c r="C350" s="58" t="s">
        <v>91</v>
      </c>
      <c r="D350" s="58" t="s">
        <v>569</v>
      </c>
      <c r="E350" s="59" t="s">
        <v>570</v>
      </c>
      <c r="F350" s="33" t="s">
        <v>317</v>
      </c>
      <c r="G350" s="33"/>
      <c r="H350" s="33"/>
      <c r="I350" s="33"/>
      <c r="J350" s="33"/>
      <c r="K350" s="33"/>
      <c r="L350" s="33"/>
      <c r="M350" s="33"/>
      <c r="N350" s="33"/>
      <c r="O350" s="33"/>
      <c r="P350" s="33"/>
      <c r="Q350" s="33"/>
      <c r="R350" s="34"/>
      <c r="S350" s="35"/>
      <c r="T350" s="34"/>
      <c r="U350" s="34"/>
      <c r="V350" s="34"/>
      <c r="W350" s="34"/>
      <c r="X350" s="34"/>
      <c r="Y350" s="34"/>
      <c r="Z350" s="34"/>
      <c r="AA350" s="34"/>
      <c r="AB350" s="34"/>
      <c r="AC350" s="34"/>
      <c r="AD350" s="34"/>
      <c r="AE350" s="34"/>
      <c r="AF350" s="34"/>
      <c r="AG350" s="37"/>
      <c r="AH350" s="37"/>
      <c r="AI350" s="38"/>
      <c r="AJ350" s="38"/>
      <c r="AK350" s="38"/>
      <c r="AL350" s="38"/>
      <c r="AM350" s="38"/>
      <c r="AN350" s="38"/>
    </row>
    <row r="351" spans="1:40" x14ac:dyDescent="0.4">
      <c r="A351" s="33"/>
      <c r="B351" s="33"/>
      <c r="C351" s="58" t="s">
        <v>92</v>
      </c>
      <c r="D351" s="58" t="s">
        <v>571</v>
      </c>
      <c r="E351" s="59" t="s">
        <v>572</v>
      </c>
      <c r="F351" s="33" t="s">
        <v>317</v>
      </c>
      <c r="G351" s="33"/>
      <c r="H351" s="33"/>
      <c r="I351" s="33"/>
      <c r="J351" s="33"/>
      <c r="K351" s="33"/>
      <c r="L351" s="33"/>
      <c r="M351" s="33"/>
      <c r="N351" s="33"/>
      <c r="O351" s="33"/>
      <c r="P351" s="33"/>
      <c r="Q351" s="33"/>
      <c r="R351" s="34"/>
      <c r="S351" s="35"/>
      <c r="T351" s="34"/>
      <c r="U351" s="34"/>
      <c r="V351" s="34"/>
      <c r="W351" s="34"/>
      <c r="X351" s="34"/>
      <c r="Y351" s="34"/>
      <c r="Z351" s="34"/>
      <c r="AA351" s="34"/>
      <c r="AB351" s="34"/>
      <c r="AC351" s="34"/>
      <c r="AD351" s="34"/>
      <c r="AE351" s="34"/>
      <c r="AF351" s="34"/>
      <c r="AG351" s="37"/>
      <c r="AH351" s="37"/>
      <c r="AI351" s="38"/>
      <c r="AJ351" s="38"/>
      <c r="AK351" s="38"/>
      <c r="AL351" s="38"/>
      <c r="AM351" s="38"/>
      <c r="AN351" s="38"/>
    </row>
    <row r="352" spans="1:40" x14ac:dyDescent="0.4">
      <c r="A352" s="33"/>
      <c r="B352" s="33"/>
      <c r="C352" s="58" t="s">
        <v>93</v>
      </c>
      <c r="D352" s="58" t="s">
        <v>573</v>
      </c>
      <c r="E352" s="59" t="s">
        <v>574</v>
      </c>
      <c r="F352" s="33" t="s">
        <v>317</v>
      </c>
      <c r="G352" s="33"/>
      <c r="H352" s="33"/>
      <c r="I352" s="33"/>
      <c r="J352" s="33"/>
      <c r="K352" s="33"/>
      <c r="L352" s="33"/>
      <c r="M352" s="33"/>
      <c r="N352" s="33"/>
      <c r="O352" s="33"/>
      <c r="P352" s="33"/>
      <c r="Q352" s="33"/>
      <c r="R352" s="34"/>
      <c r="S352" s="35"/>
      <c r="T352" s="34"/>
      <c r="U352" s="34"/>
      <c r="V352" s="34"/>
      <c r="W352" s="34"/>
      <c r="X352" s="34"/>
      <c r="Y352" s="34"/>
      <c r="Z352" s="34"/>
      <c r="AA352" s="34"/>
      <c r="AB352" s="34"/>
      <c r="AC352" s="34"/>
      <c r="AD352" s="34"/>
      <c r="AE352" s="34"/>
      <c r="AF352" s="34"/>
      <c r="AG352" s="37"/>
      <c r="AH352" s="37"/>
      <c r="AI352" s="38"/>
      <c r="AJ352" s="38"/>
      <c r="AK352" s="38"/>
      <c r="AL352" s="38"/>
      <c r="AM352" s="38"/>
      <c r="AN352" s="38"/>
    </row>
    <row r="353" spans="1:40" x14ac:dyDescent="0.4">
      <c r="A353" s="33"/>
      <c r="B353" s="33"/>
      <c r="C353" s="58" t="s">
        <v>575</v>
      </c>
      <c r="D353" s="58" t="s">
        <v>576</v>
      </c>
      <c r="E353" s="59" t="s">
        <v>577</v>
      </c>
      <c r="F353" s="33" t="s">
        <v>317</v>
      </c>
      <c r="G353" s="33"/>
      <c r="H353" s="33"/>
      <c r="I353" s="33"/>
      <c r="J353" s="33"/>
      <c r="K353" s="33"/>
      <c r="L353" s="33"/>
      <c r="M353" s="33"/>
      <c r="N353" s="33"/>
      <c r="O353" s="33"/>
      <c r="P353" s="33"/>
      <c r="Q353" s="33"/>
      <c r="R353" s="34"/>
      <c r="S353" s="35"/>
      <c r="T353" s="34"/>
      <c r="U353" s="34"/>
      <c r="V353" s="34"/>
      <c r="W353" s="34"/>
      <c r="X353" s="34"/>
      <c r="Y353" s="34"/>
      <c r="Z353" s="34"/>
      <c r="AA353" s="34"/>
      <c r="AB353" s="34"/>
      <c r="AC353" s="34"/>
      <c r="AD353" s="34"/>
      <c r="AE353" s="34"/>
      <c r="AF353" s="34"/>
      <c r="AG353" s="37"/>
      <c r="AH353" s="37"/>
      <c r="AI353" s="38"/>
      <c r="AJ353" s="38"/>
      <c r="AK353" s="38"/>
      <c r="AL353" s="38"/>
      <c r="AM353" s="38"/>
      <c r="AN353" s="38"/>
    </row>
    <row r="354" spans="1:40" x14ac:dyDescent="0.4">
      <c r="A354" s="33"/>
      <c r="B354" s="33"/>
      <c r="C354" s="58" t="s">
        <v>95</v>
      </c>
      <c r="D354" s="58" t="s">
        <v>578</v>
      </c>
      <c r="E354" s="59" t="s">
        <v>579</v>
      </c>
      <c r="F354" s="33" t="s">
        <v>317</v>
      </c>
      <c r="G354" s="33"/>
      <c r="H354" s="33"/>
      <c r="I354" s="33"/>
      <c r="J354" s="33"/>
      <c r="K354" s="33"/>
      <c r="L354" s="33"/>
      <c r="M354" s="33"/>
      <c r="N354" s="33"/>
      <c r="O354" s="33"/>
      <c r="P354" s="33"/>
      <c r="Q354" s="33"/>
      <c r="R354" s="34"/>
      <c r="S354" s="35"/>
      <c r="T354" s="34"/>
      <c r="U354" s="34"/>
      <c r="V354" s="34"/>
      <c r="W354" s="34"/>
      <c r="X354" s="34"/>
      <c r="Y354" s="34"/>
      <c r="Z354" s="34"/>
      <c r="AA354" s="34"/>
      <c r="AB354" s="34"/>
      <c r="AC354" s="34"/>
      <c r="AD354" s="34"/>
      <c r="AE354" s="34"/>
      <c r="AF354" s="34"/>
      <c r="AG354" s="37"/>
      <c r="AH354" s="37"/>
      <c r="AI354" s="38"/>
      <c r="AJ354" s="38"/>
      <c r="AK354" s="38"/>
      <c r="AL354" s="38"/>
      <c r="AM354" s="38"/>
      <c r="AN354" s="38"/>
    </row>
    <row r="355" spans="1:40" x14ac:dyDescent="0.4">
      <c r="A355" s="33"/>
      <c r="B355" s="33"/>
      <c r="C355" s="58" t="s">
        <v>96</v>
      </c>
      <c r="D355" s="58" t="s">
        <v>580</v>
      </c>
      <c r="E355" s="59" t="s">
        <v>581</v>
      </c>
      <c r="F355" s="33" t="s">
        <v>317</v>
      </c>
      <c r="G355" s="33"/>
      <c r="H355" s="33"/>
      <c r="I355" s="33"/>
      <c r="J355" s="33"/>
      <c r="K355" s="33"/>
      <c r="L355" s="33"/>
      <c r="M355" s="33"/>
      <c r="N355" s="33"/>
      <c r="O355" s="33"/>
      <c r="P355" s="33"/>
      <c r="Q355" s="33"/>
      <c r="R355" s="34"/>
      <c r="S355" s="35"/>
      <c r="T355" s="34"/>
      <c r="U355" s="34"/>
      <c r="V355" s="34"/>
      <c r="W355" s="34"/>
      <c r="X355" s="34"/>
      <c r="Y355" s="34"/>
      <c r="Z355" s="34"/>
      <c r="AA355" s="34"/>
      <c r="AB355" s="34"/>
      <c r="AC355" s="34"/>
      <c r="AD355" s="34"/>
      <c r="AE355" s="34"/>
      <c r="AF355" s="34"/>
      <c r="AG355" s="37"/>
      <c r="AH355" s="37"/>
      <c r="AI355" s="38"/>
      <c r="AJ355" s="38"/>
      <c r="AK355" s="38"/>
      <c r="AL355" s="38"/>
      <c r="AM355" s="38"/>
      <c r="AN355" s="38"/>
    </row>
    <row r="356" spans="1:40" x14ac:dyDescent="0.4">
      <c r="A356" s="33"/>
      <c r="B356" s="33"/>
      <c r="C356" s="58" t="s">
        <v>97</v>
      </c>
      <c r="D356" s="58" t="s">
        <v>582</v>
      </c>
      <c r="E356" s="59" t="s">
        <v>583</v>
      </c>
      <c r="F356" s="33" t="s">
        <v>317</v>
      </c>
      <c r="G356" s="33"/>
      <c r="H356" s="33"/>
      <c r="I356" s="33"/>
      <c r="J356" s="33"/>
      <c r="K356" s="33"/>
      <c r="L356" s="33"/>
      <c r="M356" s="33"/>
      <c r="N356" s="33"/>
      <c r="O356" s="33"/>
      <c r="P356" s="33"/>
      <c r="Q356" s="33"/>
      <c r="R356" s="34"/>
      <c r="S356" s="35"/>
      <c r="T356" s="34"/>
      <c r="U356" s="34"/>
      <c r="V356" s="34"/>
      <c r="W356" s="34"/>
      <c r="X356" s="34"/>
      <c r="Y356" s="34"/>
      <c r="Z356" s="34"/>
      <c r="AA356" s="34"/>
      <c r="AB356" s="34"/>
      <c r="AC356" s="34"/>
      <c r="AD356" s="34"/>
      <c r="AE356" s="34"/>
      <c r="AF356" s="34"/>
      <c r="AG356" s="37"/>
      <c r="AH356" s="37"/>
      <c r="AI356" s="38"/>
      <c r="AJ356" s="38"/>
      <c r="AK356" s="38"/>
      <c r="AL356" s="38"/>
      <c r="AM356" s="38"/>
      <c r="AN356" s="38"/>
    </row>
    <row r="357" spans="1:40" x14ac:dyDescent="0.4">
      <c r="A357" s="33"/>
      <c r="B357" s="33"/>
      <c r="C357" s="58" t="s">
        <v>98</v>
      </c>
      <c r="D357" s="58" t="s">
        <v>584</v>
      </c>
      <c r="E357" s="59" t="s">
        <v>585</v>
      </c>
      <c r="F357" s="33" t="s">
        <v>317</v>
      </c>
      <c r="G357" s="33"/>
      <c r="H357" s="33"/>
      <c r="I357" s="33"/>
      <c r="J357" s="33"/>
      <c r="K357" s="33"/>
      <c r="L357" s="33"/>
      <c r="M357" s="33"/>
      <c r="N357" s="33"/>
      <c r="O357" s="33"/>
      <c r="P357" s="33"/>
      <c r="Q357" s="33"/>
      <c r="R357" s="34"/>
      <c r="S357" s="35"/>
      <c r="T357" s="34"/>
      <c r="U357" s="34"/>
      <c r="V357" s="34"/>
      <c r="W357" s="34"/>
      <c r="X357" s="34"/>
      <c r="Y357" s="34"/>
      <c r="Z357" s="34"/>
      <c r="AA357" s="34"/>
      <c r="AB357" s="34"/>
      <c r="AC357" s="34"/>
      <c r="AD357" s="34"/>
      <c r="AE357" s="34"/>
      <c r="AF357" s="34"/>
      <c r="AG357" s="37"/>
      <c r="AH357" s="37"/>
      <c r="AI357" s="38"/>
      <c r="AJ357" s="38"/>
      <c r="AK357" s="38"/>
      <c r="AL357" s="38"/>
      <c r="AM357" s="38"/>
      <c r="AN357" s="38"/>
    </row>
    <row r="358" spans="1:40" x14ac:dyDescent="0.4">
      <c r="A358" s="33"/>
      <c r="B358" s="33"/>
      <c r="C358" s="58" t="s">
        <v>99</v>
      </c>
      <c r="D358" s="58" t="s">
        <v>586</v>
      </c>
      <c r="E358" s="59" t="s">
        <v>587</v>
      </c>
      <c r="F358" s="33" t="s">
        <v>317</v>
      </c>
      <c r="G358" s="33"/>
      <c r="H358" s="33"/>
      <c r="I358" s="33"/>
      <c r="J358" s="33"/>
      <c r="K358" s="33"/>
      <c r="L358" s="33"/>
      <c r="M358" s="33"/>
      <c r="N358" s="33"/>
      <c r="O358" s="33"/>
      <c r="P358" s="33"/>
      <c r="Q358" s="33"/>
      <c r="R358" s="34"/>
      <c r="S358" s="35"/>
      <c r="T358" s="34"/>
      <c r="U358" s="34"/>
      <c r="V358" s="34"/>
      <c r="W358" s="34"/>
      <c r="X358" s="34"/>
      <c r="Y358" s="34"/>
      <c r="Z358" s="34"/>
      <c r="AA358" s="34"/>
      <c r="AB358" s="34"/>
      <c r="AC358" s="34"/>
      <c r="AD358" s="34"/>
      <c r="AE358" s="34"/>
      <c r="AF358" s="34"/>
      <c r="AG358" s="37"/>
      <c r="AH358" s="37"/>
      <c r="AI358" s="38"/>
      <c r="AJ358" s="38"/>
      <c r="AK358" s="38"/>
      <c r="AL358" s="38"/>
      <c r="AM358" s="38"/>
      <c r="AN358" s="38"/>
    </row>
    <row r="359" spans="1:40" x14ac:dyDescent="0.4">
      <c r="A359" s="33"/>
      <c r="B359" s="33"/>
      <c r="C359" s="58" t="s">
        <v>100</v>
      </c>
      <c r="D359" s="58" t="s">
        <v>588</v>
      </c>
      <c r="E359" s="59" t="s">
        <v>589</v>
      </c>
      <c r="F359" s="33" t="s">
        <v>317</v>
      </c>
      <c r="G359" s="33"/>
      <c r="H359" s="33"/>
      <c r="I359" s="33"/>
      <c r="J359" s="33"/>
      <c r="K359" s="33"/>
      <c r="L359" s="33"/>
      <c r="M359" s="33"/>
      <c r="N359" s="33"/>
      <c r="O359" s="33"/>
      <c r="P359" s="33"/>
      <c r="Q359" s="33"/>
      <c r="R359" s="34"/>
      <c r="S359" s="35"/>
      <c r="T359" s="34"/>
      <c r="U359" s="34"/>
      <c r="V359" s="34"/>
      <c r="W359" s="34"/>
      <c r="X359" s="34"/>
      <c r="Y359" s="34"/>
      <c r="Z359" s="34"/>
      <c r="AA359" s="34"/>
      <c r="AB359" s="34"/>
      <c r="AC359" s="34"/>
      <c r="AD359" s="34"/>
      <c r="AE359" s="34"/>
      <c r="AF359" s="34"/>
      <c r="AG359" s="37"/>
      <c r="AH359" s="37"/>
      <c r="AI359" s="38"/>
      <c r="AJ359" s="38"/>
      <c r="AK359" s="38"/>
      <c r="AL359" s="38"/>
      <c r="AM359" s="38"/>
      <c r="AN359" s="38"/>
    </row>
    <row r="360" spans="1:40" x14ac:dyDescent="0.4">
      <c r="A360" s="33"/>
      <c r="B360" s="33"/>
      <c r="C360" s="58" t="s">
        <v>101</v>
      </c>
      <c r="D360" s="58" t="s">
        <v>590</v>
      </c>
      <c r="E360" s="59" t="s">
        <v>591</v>
      </c>
      <c r="F360" s="33" t="s">
        <v>317</v>
      </c>
      <c r="G360" s="33"/>
      <c r="H360" s="33"/>
      <c r="I360" s="33"/>
      <c r="J360" s="33"/>
      <c r="K360" s="33"/>
      <c r="L360" s="33"/>
      <c r="M360" s="33"/>
      <c r="N360" s="33"/>
      <c r="O360" s="33"/>
      <c r="P360" s="33"/>
      <c r="Q360" s="33"/>
      <c r="R360" s="34"/>
      <c r="S360" s="35"/>
      <c r="T360" s="34"/>
      <c r="U360" s="34"/>
      <c r="V360" s="34"/>
      <c r="W360" s="34"/>
      <c r="X360" s="34"/>
      <c r="Y360" s="34"/>
      <c r="Z360" s="34"/>
      <c r="AA360" s="34"/>
      <c r="AB360" s="34"/>
      <c r="AC360" s="34"/>
      <c r="AD360" s="34"/>
      <c r="AE360" s="34"/>
      <c r="AF360" s="34"/>
      <c r="AG360" s="37"/>
      <c r="AH360" s="37"/>
      <c r="AI360" s="38"/>
      <c r="AJ360" s="38"/>
      <c r="AK360" s="38"/>
      <c r="AL360" s="38"/>
      <c r="AM360" s="38"/>
      <c r="AN360" s="38"/>
    </row>
    <row r="361" spans="1:40" x14ac:dyDescent="0.4">
      <c r="A361" s="33"/>
      <c r="B361" s="33"/>
      <c r="C361" s="58" t="s">
        <v>102</v>
      </c>
      <c r="D361" s="58" t="s">
        <v>592</v>
      </c>
      <c r="E361" s="59" t="s">
        <v>593</v>
      </c>
      <c r="F361" s="33" t="s">
        <v>317</v>
      </c>
      <c r="G361" s="33"/>
      <c r="H361" s="33"/>
      <c r="I361" s="33"/>
      <c r="J361" s="33"/>
      <c r="K361" s="33"/>
      <c r="L361" s="33"/>
      <c r="M361" s="33"/>
      <c r="N361" s="33"/>
      <c r="O361" s="33"/>
      <c r="P361" s="33"/>
      <c r="Q361" s="33"/>
      <c r="R361" s="34"/>
      <c r="S361" s="35"/>
      <c r="T361" s="34"/>
      <c r="U361" s="34"/>
      <c r="V361" s="34"/>
      <c r="W361" s="34"/>
      <c r="X361" s="34"/>
      <c r="Y361" s="34"/>
      <c r="Z361" s="34"/>
      <c r="AA361" s="34"/>
      <c r="AB361" s="34"/>
      <c r="AC361" s="34"/>
      <c r="AD361" s="34"/>
      <c r="AE361" s="34"/>
      <c r="AF361" s="34"/>
      <c r="AG361" s="37"/>
      <c r="AH361" s="37"/>
      <c r="AI361" s="38"/>
      <c r="AJ361" s="38"/>
      <c r="AK361" s="38"/>
      <c r="AL361" s="38"/>
      <c r="AM361" s="38"/>
      <c r="AN361" s="38"/>
    </row>
    <row r="362" spans="1:40" x14ac:dyDescent="0.4">
      <c r="A362" s="33"/>
      <c r="B362" s="33"/>
      <c r="C362" s="58" t="s">
        <v>103</v>
      </c>
      <c r="D362" s="58" t="s">
        <v>594</v>
      </c>
      <c r="E362" s="59" t="s">
        <v>595</v>
      </c>
      <c r="F362" s="33" t="s">
        <v>317</v>
      </c>
      <c r="G362" s="33"/>
      <c r="H362" s="33"/>
      <c r="I362" s="33"/>
      <c r="J362" s="33"/>
      <c r="K362" s="33"/>
      <c r="L362" s="33"/>
      <c r="M362" s="33"/>
      <c r="N362" s="33"/>
      <c r="O362" s="33"/>
      <c r="P362" s="33"/>
      <c r="Q362" s="33"/>
      <c r="R362" s="34"/>
      <c r="S362" s="35"/>
      <c r="T362" s="34"/>
      <c r="U362" s="34"/>
      <c r="V362" s="34"/>
      <c r="W362" s="34"/>
      <c r="X362" s="34"/>
      <c r="Y362" s="34"/>
      <c r="Z362" s="34"/>
      <c r="AA362" s="34"/>
      <c r="AB362" s="34"/>
      <c r="AC362" s="34"/>
      <c r="AD362" s="34"/>
      <c r="AE362" s="34"/>
      <c r="AF362" s="34"/>
      <c r="AG362" s="37"/>
      <c r="AH362" s="37"/>
      <c r="AI362" s="38"/>
      <c r="AJ362" s="38"/>
      <c r="AK362" s="38"/>
      <c r="AL362" s="38"/>
      <c r="AM362" s="38"/>
      <c r="AN362" s="38"/>
    </row>
    <row r="363" spans="1:40" x14ac:dyDescent="0.4">
      <c r="A363" s="33"/>
      <c r="B363" s="33"/>
      <c r="C363" s="58" t="s">
        <v>104</v>
      </c>
      <c r="D363" s="58" t="s">
        <v>596</v>
      </c>
      <c r="E363" s="59" t="s">
        <v>597</v>
      </c>
      <c r="F363" s="33" t="s">
        <v>317</v>
      </c>
      <c r="G363" s="33"/>
      <c r="H363" s="33"/>
      <c r="I363" s="33"/>
      <c r="J363" s="33"/>
      <c r="K363" s="33"/>
      <c r="L363" s="33"/>
      <c r="M363" s="33"/>
      <c r="N363" s="33"/>
      <c r="O363" s="33"/>
      <c r="P363" s="33"/>
      <c r="Q363" s="33"/>
      <c r="R363" s="34"/>
      <c r="S363" s="35"/>
      <c r="T363" s="34"/>
      <c r="U363" s="34"/>
      <c r="V363" s="34"/>
      <c r="W363" s="34"/>
      <c r="X363" s="34"/>
      <c r="Y363" s="34"/>
      <c r="Z363" s="34"/>
      <c r="AA363" s="34"/>
      <c r="AB363" s="34"/>
      <c r="AC363" s="34"/>
      <c r="AD363" s="34"/>
      <c r="AE363" s="34"/>
      <c r="AF363" s="34"/>
      <c r="AG363" s="37"/>
      <c r="AH363" s="37"/>
      <c r="AI363" s="38"/>
      <c r="AJ363" s="38"/>
      <c r="AK363" s="38"/>
      <c r="AL363" s="38"/>
      <c r="AM363" s="38"/>
      <c r="AN363" s="38"/>
    </row>
    <row r="364" spans="1:40" x14ac:dyDescent="0.4">
      <c r="A364" s="33"/>
      <c r="B364" s="33"/>
      <c r="C364" s="58" t="s">
        <v>105</v>
      </c>
      <c r="D364" s="58" t="s">
        <v>598</v>
      </c>
      <c r="E364" s="59" t="s">
        <v>599</v>
      </c>
      <c r="F364" s="33" t="s">
        <v>317</v>
      </c>
      <c r="G364" s="33"/>
      <c r="H364" s="33"/>
      <c r="I364" s="33"/>
      <c r="J364" s="33"/>
      <c r="K364" s="33"/>
      <c r="L364" s="33"/>
      <c r="M364" s="33"/>
      <c r="N364" s="33"/>
      <c r="O364" s="33"/>
      <c r="P364" s="33"/>
      <c r="Q364" s="33"/>
      <c r="R364" s="34"/>
      <c r="S364" s="35"/>
      <c r="T364" s="34"/>
      <c r="U364" s="34"/>
      <c r="V364" s="34"/>
      <c r="W364" s="34"/>
      <c r="X364" s="34"/>
      <c r="Y364" s="34"/>
      <c r="Z364" s="34"/>
      <c r="AA364" s="34"/>
      <c r="AB364" s="34"/>
      <c r="AC364" s="34"/>
      <c r="AD364" s="34"/>
      <c r="AE364" s="34"/>
      <c r="AF364" s="34"/>
      <c r="AG364" s="37"/>
      <c r="AH364" s="37"/>
      <c r="AI364" s="38"/>
      <c r="AJ364" s="38"/>
      <c r="AK364" s="38"/>
      <c r="AL364" s="38"/>
      <c r="AM364" s="38"/>
      <c r="AN364" s="38"/>
    </row>
    <row r="365" spans="1:40" x14ac:dyDescent="0.4">
      <c r="A365" s="33"/>
      <c r="B365" s="33"/>
      <c r="C365" s="58" t="s">
        <v>106</v>
      </c>
      <c r="D365" s="58" t="s">
        <v>600</v>
      </c>
      <c r="E365" s="59" t="s">
        <v>601</v>
      </c>
      <c r="F365" s="33" t="s">
        <v>317</v>
      </c>
      <c r="G365" s="33"/>
      <c r="H365" s="33"/>
      <c r="I365" s="33"/>
      <c r="J365" s="33"/>
      <c r="K365" s="33"/>
      <c r="L365" s="33"/>
      <c r="M365" s="33"/>
      <c r="N365" s="33"/>
      <c r="O365" s="33"/>
      <c r="P365" s="33"/>
      <c r="Q365" s="33"/>
      <c r="R365" s="34"/>
      <c r="S365" s="35"/>
      <c r="T365" s="34"/>
      <c r="U365" s="34"/>
      <c r="V365" s="34"/>
      <c r="W365" s="34"/>
      <c r="X365" s="34"/>
      <c r="Y365" s="34"/>
      <c r="Z365" s="34"/>
      <c r="AA365" s="34"/>
      <c r="AB365" s="34"/>
      <c r="AC365" s="34"/>
      <c r="AD365" s="34"/>
      <c r="AE365" s="34"/>
      <c r="AF365" s="34"/>
      <c r="AG365" s="37"/>
      <c r="AH365" s="37"/>
      <c r="AI365" s="38"/>
      <c r="AJ365" s="38"/>
      <c r="AK365" s="38"/>
      <c r="AL365" s="38"/>
      <c r="AM365" s="38"/>
      <c r="AN365" s="38"/>
    </row>
    <row r="366" spans="1:40" x14ac:dyDescent="0.4">
      <c r="A366" s="33"/>
      <c r="B366" s="33"/>
      <c r="C366" s="58" t="s">
        <v>107</v>
      </c>
      <c r="D366" s="58" t="s">
        <v>602</v>
      </c>
      <c r="E366" s="59" t="s">
        <v>603</v>
      </c>
      <c r="F366" s="33" t="s">
        <v>317</v>
      </c>
      <c r="G366" s="33"/>
      <c r="H366" s="33"/>
      <c r="I366" s="33"/>
      <c r="J366" s="33"/>
      <c r="K366" s="33"/>
      <c r="L366" s="33"/>
      <c r="M366" s="33"/>
      <c r="N366" s="33"/>
      <c r="O366" s="33"/>
      <c r="P366" s="33"/>
      <c r="Q366" s="33"/>
      <c r="R366" s="34"/>
      <c r="S366" s="35"/>
      <c r="T366" s="34"/>
      <c r="U366" s="34"/>
      <c r="V366" s="34"/>
      <c r="W366" s="34"/>
      <c r="X366" s="34"/>
      <c r="Y366" s="34"/>
      <c r="Z366" s="34"/>
      <c r="AA366" s="34"/>
      <c r="AB366" s="34"/>
      <c r="AC366" s="34"/>
      <c r="AD366" s="34"/>
      <c r="AE366" s="34"/>
      <c r="AF366" s="34"/>
      <c r="AG366" s="37"/>
      <c r="AH366" s="37"/>
      <c r="AI366" s="38"/>
      <c r="AJ366" s="38"/>
      <c r="AK366" s="38"/>
      <c r="AL366" s="38"/>
      <c r="AM366" s="38"/>
      <c r="AN366" s="38"/>
    </row>
    <row r="367" spans="1:40" x14ac:dyDescent="0.4">
      <c r="A367" s="33"/>
      <c r="B367" s="33"/>
      <c r="C367" s="58" t="s">
        <v>108</v>
      </c>
      <c r="D367" s="58" t="s">
        <v>604</v>
      </c>
      <c r="E367" s="59" t="s">
        <v>603</v>
      </c>
      <c r="F367" s="33" t="s">
        <v>317</v>
      </c>
      <c r="G367" s="33"/>
      <c r="H367" s="33"/>
      <c r="I367" s="33"/>
      <c r="J367" s="33"/>
      <c r="K367" s="33"/>
      <c r="L367" s="33"/>
      <c r="M367" s="33"/>
      <c r="N367" s="33"/>
      <c r="O367" s="33"/>
      <c r="P367" s="33"/>
      <c r="Q367" s="33"/>
      <c r="R367" s="34"/>
      <c r="S367" s="35"/>
      <c r="T367" s="34"/>
      <c r="U367" s="34"/>
      <c r="V367" s="34"/>
      <c r="W367" s="34"/>
      <c r="X367" s="34"/>
      <c r="Y367" s="34"/>
      <c r="Z367" s="34"/>
      <c r="AA367" s="34"/>
      <c r="AB367" s="34"/>
      <c r="AC367" s="34"/>
      <c r="AD367" s="34"/>
      <c r="AE367" s="34"/>
      <c r="AF367" s="34"/>
      <c r="AG367" s="37"/>
      <c r="AH367" s="37"/>
      <c r="AI367" s="38"/>
      <c r="AJ367" s="38"/>
      <c r="AK367" s="38"/>
      <c r="AL367" s="38"/>
      <c r="AM367" s="38"/>
      <c r="AN367" s="38"/>
    </row>
    <row r="368" spans="1:40" x14ac:dyDescent="0.4">
      <c r="A368" s="33"/>
      <c r="B368" s="33"/>
      <c r="C368" s="58" t="s">
        <v>109</v>
      </c>
      <c r="D368" s="58" t="s">
        <v>605</v>
      </c>
      <c r="E368" s="59" t="s">
        <v>606</v>
      </c>
      <c r="F368" s="33" t="s">
        <v>321</v>
      </c>
      <c r="G368" s="33"/>
      <c r="H368" s="33"/>
      <c r="I368" s="33"/>
      <c r="J368" s="33"/>
      <c r="K368" s="33"/>
      <c r="L368" s="33"/>
      <c r="M368" s="33"/>
      <c r="N368" s="33"/>
      <c r="O368" s="33"/>
      <c r="P368" s="33"/>
      <c r="Q368" s="33"/>
      <c r="R368" s="34"/>
      <c r="S368" s="35"/>
      <c r="T368" s="34"/>
      <c r="U368" s="34"/>
      <c r="V368" s="34"/>
      <c r="W368" s="34"/>
      <c r="X368" s="34"/>
      <c r="Y368" s="34"/>
      <c r="Z368" s="34"/>
      <c r="AA368" s="34"/>
      <c r="AB368" s="34"/>
      <c r="AC368" s="34"/>
      <c r="AD368" s="34"/>
      <c r="AE368" s="34"/>
      <c r="AF368" s="34"/>
      <c r="AG368" s="37"/>
      <c r="AH368" s="37"/>
      <c r="AI368" s="38"/>
      <c r="AJ368" s="38"/>
      <c r="AK368" s="38"/>
      <c r="AL368" s="38"/>
      <c r="AM368" s="38"/>
      <c r="AN368" s="38"/>
    </row>
    <row r="369" spans="1:40" x14ac:dyDescent="0.4">
      <c r="A369" s="33"/>
      <c r="B369" s="33"/>
      <c r="C369" s="58" t="s">
        <v>110</v>
      </c>
      <c r="D369" s="58" t="s">
        <v>607</v>
      </c>
      <c r="E369" s="59" t="s">
        <v>608</v>
      </c>
      <c r="F369" s="33" t="s">
        <v>321</v>
      </c>
      <c r="G369" s="33"/>
      <c r="H369" s="33"/>
      <c r="I369" s="33"/>
      <c r="J369" s="33"/>
      <c r="K369" s="33"/>
      <c r="L369" s="33"/>
      <c r="M369" s="33"/>
      <c r="N369" s="33"/>
      <c r="O369" s="33"/>
      <c r="P369" s="33"/>
      <c r="Q369" s="33"/>
      <c r="R369" s="34"/>
      <c r="S369" s="35"/>
      <c r="T369" s="34"/>
      <c r="U369" s="34"/>
      <c r="V369" s="34"/>
      <c r="W369" s="34"/>
      <c r="X369" s="34"/>
      <c r="Y369" s="34"/>
      <c r="Z369" s="34"/>
      <c r="AA369" s="34"/>
      <c r="AB369" s="34"/>
      <c r="AC369" s="34"/>
      <c r="AD369" s="34"/>
      <c r="AE369" s="34"/>
      <c r="AF369" s="34"/>
      <c r="AG369" s="37"/>
      <c r="AH369" s="37"/>
      <c r="AI369" s="38"/>
      <c r="AJ369" s="38"/>
      <c r="AK369" s="38"/>
      <c r="AL369" s="38"/>
      <c r="AM369" s="38"/>
      <c r="AN369" s="38"/>
    </row>
    <row r="370" spans="1:40" x14ac:dyDescent="0.4">
      <c r="A370" s="33"/>
      <c r="B370" s="33"/>
      <c r="C370" s="58" t="s">
        <v>111</v>
      </c>
      <c r="D370" s="58" t="s">
        <v>609</v>
      </c>
      <c r="E370" s="59" t="s">
        <v>610</v>
      </c>
      <c r="F370" s="33" t="s">
        <v>321</v>
      </c>
      <c r="G370" s="33"/>
      <c r="H370" s="33"/>
      <c r="I370" s="33"/>
      <c r="J370" s="33"/>
      <c r="K370" s="33"/>
      <c r="L370" s="33"/>
      <c r="M370" s="33"/>
      <c r="N370" s="33"/>
      <c r="O370" s="33"/>
      <c r="P370" s="33"/>
      <c r="Q370" s="33"/>
      <c r="R370" s="34"/>
      <c r="S370" s="35"/>
      <c r="T370" s="34"/>
      <c r="U370" s="34"/>
      <c r="V370" s="34"/>
      <c r="W370" s="34"/>
      <c r="X370" s="34"/>
      <c r="Y370" s="34"/>
      <c r="Z370" s="34"/>
      <c r="AA370" s="34"/>
      <c r="AB370" s="34"/>
      <c r="AC370" s="34"/>
      <c r="AD370" s="34"/>
      <c r="AE370" s="34"/>
      <c r="AF370" s="34"/>
      <c r="AG370" s="37"/>
      <c r="AH370" s="37"/>
      <c r="AI370" s="38"/>
      <c r="AJ370" s="38"/>
      <c r="AK370" s="38"/>
      <c r="AL370" s="38"/>
      <c r="AM370" s="38"/>
      <c r="AN370" s="38"/>
    </row>
    <row r="371" spans="1:40" x14ac:dyDescent="0.4">
      <c r="A371" s="33"/>
      <c r="B371" s="33"/>
      <c r="C371" s="58" t="s">
        <v>112</v>
      </c>
      <c r="D371" s="58" t="s">
        <v>611</v>
      </c>
      <c r="E371" s="59" t="s">
        <v>612</v>
      </c>
      <c r="F371" s="33" t="s">
        <v>321</v>
      </c>
      <c r="G371" s="33"/>
      <c r="H371" s="33"/>
      <c r="I371" s="33"/>
      <c r="J371" s="33"/>
      <c r="K371" s="33"/>
      <c r="L371" s="33"/>
      <c r="M371" s="33"/>
      <c r="N371" s="33"/>
      <c r="O371" s="33"/>
      <c r="P371" s="33"/>
      <c r="Q371" s="33"/>
      <c r="R371" s="34"/>
      <c r="S371" s="35"/>
      <c r="T371" s="34"/>
      <c r="U371" s="34"/>
      <c r="V371" s="34"/>
      <c r="W371" s="34"/>
      <c r="X371" s="34"/>
      <c r="Y371" s="34"/>
      <c r="Z371" s="34"/>
      <c r="AA371" s="34"/>
      <c r="AB371" s="34"/>
      <c r="AC371" s="34"/>
      <c r="AD371" s="34"/>
      <c r="AE371" s="34"/>
      <c r="AF371" s="34"/>
      <c r="AG371" s="37"/>
      <c r="AH371" s="37"/>
      <c r="AI371" s="38"/>
      <c r="AJ371" s="38"/>
      <c r="AK371" s="38"/>
      <c r="AL371" s="38"/>
      <c r="AM371" s="38"/>
      <c r="AN371" s="38"/>
    </row>
    <row r="372" spans="1:40" x14ac:dyDescent="0.4">
      <c r="A372" s="33"/>
      <c r="B372" s="33"/>
      <c r="C372" s="58" t="s">
        <v>113</v>
      </c>
      <c r="D372" s="58" t="s">
        <v>613</v>
      </c>
      <c r="E372" s="59" t="s">
        <v>614</v>
      </c>
      <c r="F372" s="33" t="s">
        <v>321</v>
      </c>
      <c r="G372" s="33"/>
      <c r="H372" s="33"/>
      <c r="I372" s="33"/>
      <c r="J372" s="33"/>
      <c r="K372" s="33"/>
      <c r="L372" s="33"/>
      <c r="M372" s="33"/>
      <c r="N372" s="33"/>
      <c r="O372" s="33"/>
      <c r="P372" s="33"/>
      <c r="Q372" s="33"/>
      <c r="R372" s="34"/>
      <c r="S372" s="35"/>
      <c r="T372" s="34"/>
      <c r="U372" s="34"/>
      <c r="V372" s="34"/>
      <c r="W372" s="34"/>
      <c r="X372" s="34"/>
      <c r="Y372" s="34"/>
      <c r="Z372" s="34"/>
      <c r="AA372" s="34"/>
      <c r="AB372" s="34"/>
      <c r="AC372" s="34"/>
      <c r="AD372" s="34"/>
      <c r="AE372" s="34"/>
      <c r="AF372" s="34"/>
      <c r="AG372" s="37"/>
      <c r="AH372" s="37"/>
      <c r="AI372" s="38"/>
      <c r="AJ372" s="38"/>
      <c r="AK372" s="38"/>
      <c r="AL372" s="38"/>
      <c r="AM372" s="38"/>
      <c r="AN372" s="38"/>
    </row>
    <row r="373" spans="1:40" x14ac:dyDescent="0.4">
      <c r="A373" s="33"/>
      <c r="B373" s="33"/>
      <c r="C373" s="58" t="s">
        <v>114</v>
      </c>
      <c r="D373" s="58" t="s">
        <v>615</v>
      </c>
      <c r="E373" s="59" t="s">
        <v>616</v>
      </c>
      <c r="F373" s="33" t="s">
        <v>321</v>
      </c>
      <c r="G373" s="33"/>
      <c r="H373" s="33"/>
      <c r="I373" s="33"/>
      <c r="J373" s="33"/>
      <c r="K373" s="33"/>
      <c r="L373" s="33"/>
      <c r="M373" s="33"/>
      <c r="N373" s="33"/>
      <c r="O373" s="33"/>
      <c r="P373" s="33"/>
      <c r="Q373" s="33"/>
      <c r="R373" s="34"/>
      <c r="S373" s="35"/>
      <c r="T373" s="34"/>
      <c r="U373" s="34"/>
      <c r="V373" s="34"/>
      <c r="W373" s="34"/>
      <c r="X373" s="34"/>
      <c r="Y373" s="34"/>
      <c r="Z373" s="34"/>
      <c r="AA373" s="34"/>
      <c r="AB373" s="34"/>
      <c r="AC373" s="34"/>
      <c r="AD373" s="34"/>
      <c r="AE373" s="34"/>
      <c r="AF373" s="34"/>
      <c r="AG373" s="37"/>
      <c r="AH373" s="37"/>
      <c r="AI373" s="38"/>
      <c r="AJ373" s="38"/>
      <c r="AK373" s="38"/>
      <c r="AL373" s="38"/>
      <c r="AM373" s="38"/>
      <c r="AN373" s="38"/>
    </row>
    <row r="374" spans="1:40" x14ac:dyDescent="0.4">
      <c r="A374" s="33"/>
      <c r="B374" s="33"/>
      <c r="C374" s="58" t="s">
        <v>115</v>
      </c>
      <c r="D374" s="58" t="s">
        <v>617</v>
      </c>
      <c r="E374" s="59" t="s">
        <v>618</v>
      </c>
      <c r="F374" s="33" t="s">
        <v>321</v>
      </c>
      <c r="G374" s="33"/>
      <c r="H374" s="33"/>
      <c r="I374" s="33"/>
      <c r="J374" s="33"/>
      <c r="K374" s="33"/>
      <c r="L374" s="33"/>
      <c r="M374" s="33"/>
      <c r="N374" s="33"/>
      <c r="O374" s="33"/>
      <c r="P374" s="33"/>
      <c r="Q374" s="33"/>
      <c r="R374" s="34"/>
      <c r="S374" s="35"/>
      <c r="T374" s="34"/>
      <c r="U374" s="34"/>
      <c r="V374" s="34"/>
      <c r="W374" s="34"/>
      <c r="X374" s="34"/>
      <c r="Y374" s="34"/>
      <c r="Z374" s="34"/>
      <c r="AA374" s="34"/>
      <c r="AB374" s="34"/>
      <c r="AC374" s="34"/>
      <c r="AD374" s="34"/>
      <c r="AE374" s="34"/>
      <c r="AF374" s="34"/>
      <c r="AG374" s="37"/>
      <c r="AH374" s="37"/>
      <c r="AI374" s="38"/>
      <c r="AJ374" s="38"/>
      <c r="AK374" s="38"/>
      <c r="AL374" s="38"/>
      <c r="AM374" s="38"/>
      <c r="AN374" s="38"/>
    </row>
    <row r="375" spans="1:40" x14ac:dyDescent="0.4">
      <c r="A375" s="33"/>
      <c r="B375" s="33"/>
      <c r="C375" s="58" t="s">
        <v>116</v>
      </c>
      <c r="D375" s="58" t="s">
        <v>619</v>
      </c>
      <c r="E375" s="59" t="s">
        <v>620</v>
      </c>
      <c r="F375" s="33" t="s">
        <v>321</v>
      </c>
      <c r="G375" s="33"/>
      <c r="H375" s="33"/>
      <c r="I375" s="33"/>
      <c r="J375" s="33"/>
      <c r="K375" s="33"/>
      <c r="L375" s="33"/>
      <c r="M375" s="33"/>
      <c r="N375" s="33"/>
      <c r="O375" s="33"/>
      <c r="P375" s="33"/>
      <c r="Q375" s="33"/>
      <c r="R375" s="34"/>
      <c r="S375" s="35"/>
      <c r="T375" s="34"/>
      <c r="U375" s="34"/>
      <c r="V375" s="34"/>
      <c r="W375" s="34"/>
      <c r="X375" s="34"/>
      <c r="Y375" s="34"/>
      <c r="Z375" s="34"/>
      <c r="AA375" s="34"/>
      <c r="AB375" s="34"/>
      <c r="AC375" s="34"/>
      <c r="AD375" s="34"/>
      <c r="AE375" s="34"/>
      <c r="AF375" s="34"/>
      <c r="AG375" s="37"/>
      <c r="AH375" s="37"/>
      <c r="AI375" s="38"/>
      <c r="AJ375" s="38"/>
      <c r="AK375" s="38"/>
      <c r="AL375" s="38"/>
      <c r="AM375" s="38"/>
      <c r="AN375" s="38"/>
    </row>
    <row r="376" spans="1:40" x14ac:dyDescent="0.4">
      <c r="A376" s="33"/>
      <c r="B376" s="33"/>
      <c r="C376" s="58" t="s">
        <v>117</v>
      </c>
      <c r="D376" s="58" t="s">
        <v>621</v>
      </c>
      <c r="E376" s="59" t="s">
        <v>622</v>
      </c>
      <c r="F376" s="33" t="s">
        <v>321</v>
      </c>
      <c r="G376" s="33"/>
      <c r="H376" s="33"/>
      <c r="I376" s="33"/>
      <c r="J376" s="33"/>
      <c r="K376" s="33"/>
      <c r="L376" s="33"/>
      <c r="M376" s="33"/>
      <c r="N376" s="33"/>
      <c r="O376" s="33"/>
      <c r="P376" s="33"/>
      <c r="Q376" s="33"/>
      <c r="R376" s="34"/>
      <c r="S376" s="35"/>
      <c r="T376" s="34"/>
      <c r="U376" s="34"/>
      <c r="V376" s="34"/>
      <c r="W376" s="34"/>
      <c r="X376" s="34"/>
      <c r="Y376" s="34"/>
      <c r="Z376" s="34"/>
      <c r="AA376" s="34"/>
      <c r="AB376" s="34"/>
      <c r="AC376" s="34"/>
      <c r="AD376" s="34"/>
      <c r="AE376" s="34"/>
      <c r="AF376" s="34"/>
      <c r="AG376" s="37"/>
      <c r="AH376" s="37"/>
      <c r="AI376" s="38"/>
      <c r="AJ376" s="38"/>
      <c r="AK376" s="38"/>
      <c r="AL376" s="38"/>
      <c r="AM376" s="38"/>
      <c r="AN376" s="38"/>
    </row>
    <row r="377" spans="1:40" x14ac:dyDescent="0.4">
      <c r="A377" s="33"/>
      <c r="B377" s="33"/>
      <c r="C377" s="58" t="s">
        <v>118</v>
      </c>
      <c r="D377" s="58" t="s">
        <v>623</v>
      </c>
      <c r="E377" s="59" t="s">
        <v>624</v>
      </c>
      <c r="F377" s="33" t="s">
        <v>321</v>
      </c>
      <c r="G377" s="33"/>
      <c r="H377" s="33"/>
      <c r="I377" s="33"/>
      <c r="J377" s="33"/>
      <c r="K377" s="33"/>
      <c r="L377" s="33"/>
      <c r="M377" s="33"/>
      <c r="N377" s="33"/>
      <c r="O377" s="33"/>
      <c r="P377" s="33"/>
      <c r="Q377" s="33"/>
      <c r="R377" s="34"/>
      <c r="S377" s="35"/>
      <c r="T377" s="34"/>
      <c r="U377" s="34"/>
      <c r="V377" s="34"/>
      <c r="W377" s="34"/>
      <c r="X377" s="34"/>
      <c r="Y377" s="34"/>
      <c r="Z377" s="34"/>
      <c r="AA377" s="34"/>
      <c r="AB377" s="34"/>
      <c r="AC377" s="34"/>
      <c r="AD377" s="34"/>
      <c r="AE377" s="34"/>
      <c r="AF377" s="34"/>
      <c r="AG377" s="37"/>
      <c r="AH377" s="37"/>
      <c r="AI377" s="38"/>
      <c r="AJ377" s="38"/>
      <c r="AK377" s="38"/>
      <c r="AL377" s="38"/>
      <c r="AM377" s="38"/>
      <c r="AN377" s="38"/>
    </row>
    <row r="378" spans="1:40" x14ac:dyDescent="0.4">
      <c r="A378" s="33"/>
      <c r="B378" s="33"/>
      <c r="C378" s="58" t="s">
        <v>119</v>
      </c>
      <c r="D378" s="58" t="s">
        <v>625</v>
      </c>
      <c r="E378" s="59" t="s">
        <v>626</v>
      </c>
      <c r="F378" s="33" t="s">
        <v>321</v>
      </c>
      <c r="G378" s="33"/>
      <c r="H378" s="33"/>
      <c r="I378" s="33"/>
      <c r="J378" s="33"/>
      <c r="K378" s="33"/>
      <c r="L378" s="33"/>
      <c r="M378" s="33"/>
      <c r="N378" s="33"/>
      <c r="O378" s="33"/>
      <c r="P378" s="33"/>
      <c r="Q378" s="33"/>
      <c r="R378" s="34"/>
      <c r="S378" s="35"/>
      <c r="T378" s="34"/>
      <c r="U378" s="34"/>
      <c r="V378" s="34"/>
      <c r="W378" s="34"/>
      <c r="X378" s="34"/>
      <c r="Y378" s="34"/>
      <c r="Z378" s="34"/>
      <c r="AA378" s="34"/>
      <c r="AB378" s="34"/>
      <c r="AC378" s="34"/>
      <c r="AD378" s="34"/>
      <c r="AE378" s="34"/>
      <c r="AF378" s="34"/>
      <c r="AG378" s="37"/>
      <c r="AH378" s="37"/>
      <c r="AI378" s="38"/>
      <c r="AJ378" s="38"/>
      <c r="AK378" s="38"/>
      <c r="AL378" s="38"/>
      <c r="AM378" s="38"/>
      <c r="AN378" s="38"/>
    </row>
    <row r="379" spans="1:40" x14ac:dyDescent="0.4">
      <c r="A379" s="33"/>
      <c r="B379" s="33"/>
      <c r="C379" s="58" t="s">
        <v>120</v>
      </c>
      <c r="D379" s="58" t="s">
        <v>627</v>
      </c>
      <c r="E379" s="59" t="s">
        <v>628</v>
      </c>
      <c r="F379" s="33" t="s">
        <v>321</v>
      </c>
      <c r="G379" s="33"/>
      <c r="H379" s="33"/>
      <c r="I379" s="33"/>
      <c r="J379" s="33"/>
      <c r="K379" s="33"/>
      <c r="L379" s="33"/>
      <c r="M379" s="33"/>
      <c r="N379" s="33"/>
      <c r="O379" s="33"/>
      <c r="P379" s="33"/>
      <c r="Q379" s="33"/>
      <c r="R379" s="34"/>
      <c r="S379" s="35"/>
      <c r="T379" s="34"/>
      <c r="U379" s="34"/>
      <c r="V379" s="34"/>
      <c r="W379" s="34"/>
      <c r="X379" s="34"/>
      <c r="Y379" s="34"/>
      <c r="Z379" s="34"/>
      <c r="AA379" s="34"/>
      <c r="AB379" s="34"/>
      <c r="AC379" s="34"/>
      <c r="AD379" s="34"/>
      <c r="AE379" s="34"/>
      <c r="AF379" s="34"/>
      <c r="AG379" s="37"/>
      <c r="AH379" s="37"/>
      <c r="AI379" s="38"/>
      <c r="AJ379" s="38"/>
      <c r="AK379" s="38"/>
      <c r="AL379" s="38"/>
      <c r="AM379" s="38"/>
      <c r="AN379" s="38"/>
    </row>
    <row r="380" spans="1:40" x14ac:dyDescent="0.4">
      <c r="A380" s="33"/>
      <c r="B380" s="33"/>
      <c r="C380" s="58" t="s">
        <v>121</v>
      </c>
      <c r="D380" s="58" t="s">
        <v>629</v>
      </c>
      <c r="E380" s="59" t="s">
        <v>630</v>
      </c>
      <c r="F380" s="33" t="s">
        <v>321</v>
      </c>
      <c r="G380" s="33"/>
      <c r="H380" s="33"/>
      <c r="I380" s="33"/>
      <c r="J380" s="33"/>
      <c r="K380" s="33"/>
      <c r="L380" s="33"/>
      <c r="M380" s="33"/>
      <c r="N380" s="33"/>
      <c r="O380" s="33"/>
      <c r="P380" s="33"/>
      <c r="Q380" s="33"/>
      <c r="R380" s="34"/>
      <c r="S380" s="35"/>
      <c r="T380" s="34"/>
      <c r="U380" s="34"/>
      <c r="V380" s="34"/>
      <c r="W380" s="34"/>
      <c r="X380" s="34"/>
      <c r="Y380" s="34"/>
      <c r="Z380" s="34"/>
      <c r="AA380" s="34"/>
      <c r="AB380" s="34"/>
      <c r="AC380" s="34"/>
      <c r="AD380" s="34"/>
      <c r="AE380" s="34"/>
      <c r="AF380" s="34"/>
      <c r="AG380" s="37"/>
      <c r="AH380" s="37"/>
      <c r="AI380" s="38"/>
      <c r="AJ380" s="38"/>
      <c r="AK380" s="38"/>
      <c r="AL380" s="38"/>
      <c r="AM380" s="38"/>
      <c r="AN380" s="38"/>
    </row>
    <row r="381" spans="1:40" x14ac:dyDescent="0.4">
      <c r="A381" s="33"/>
      <c r="B381" s="33"/>
      <c r="C381" s="58" t="s">
        <v>122</v>
      </c>
      <c r="D381" s="58" t="s">
        <v>631</v>
      </c>
      <c r="E381" s="59" t="s">
        <v>632</v>
      </c>
      <c r="F381" s="33" t="s">
        <v>321</v>
      </c>
      <c r="G381" s="33"/>
      <c r="H381" s="33"/>
      <c r="I381" s="33"/>
      <c r="J381" s="33"/>
      <c r="K381" s="33"/>
      <c r="L381" s="33"/>
      <c r="M381" s="33"/>
      <c r="N381" s="33"/>
      <c r="O381" s="33"/>
      <c r="P381" s="33"/>
      <c r="Q381" s="33"/>
      <c r="R381" s="34"/>
      <c r="S381" s="35"/>
      <c r="T381" s="34"/>
      <c r="U381" s="34"/>
      <c r="V381" s="34"/>
      <c r="W381" s="34"/>
      <c r="X381" s="34"/>
      <c r="Y381" s="34"/>
      <c r="Z381" s="34"/>
      <c r="AA381" s="34"/>
      <c r="AB381" s="34"/>
      <c r="AC381" s="34"/>
      <c r="AD381" s="34"/>
      <c r="AE381" s="34"/>
      <c r="AF381" s="34"/>
      <c r="AG381" s="37"/>
      <c r="AH381" s="37"/>
      <c r="AI381" s="38"/>
      <c r="AJ381" s="38"/>
      <c r="AK381" s="38"/>
      <c r="AL381" s="38"/>
      <c r="AM381" s="38"/>
      <c r="AN381" s="38"/>
    </row>
    <row r="382" spans="1:40" x14ac:dyDescent="0.4">
      <c r="A382" s="33"/>
      <c r="B382" s="33"/>
      <c r="C382" s="58" t="s">
        <v>123</v>
      </c>
      <c r="D382" s="58" t="s">
        <v>633</v>
      </c>
      <c r="E382" s="59" t="s">
        <v>634</v>
      </c>
      <c r="F382" s="33" t="s">
        <v>321</v>
      </c>
      <c r="G382" s="33"/>
      <c r="H382" s="33"/>
      <c r="I382" s="33"/>
      <c r="J382" s="33"/>
      <c r="K382" s="33"/>
      <c r="L382" s="33"/>
      <c r="M382" s="33"/>
      <c r="N382" s="33"/>
      <c r="O382" s="33"/>
      <c r="P382" s="33"/>
      <c r="Q382" s="33"/>
      <c r="R382" s="34"/>
      <c r="S382" s="35"/>
      <c r="T382" s="34"/>
      <c r="U382" s="34"/>
      <c r="V382" s="34"/>
      <c r="W382" s="34"/>
      <c r="X382" s="34"/>
      <c r="Y382" s="34"/>
      <c r="Z382" s="34"/>
      <c r="AA382" s="34"/>
      <c r="AB382" s="34"/>
      <c r="AC382" s="34"/>
      <c r="AD382" s="34"/>
      <c r="AE382" s="34"/>
      <c r="AF382" s="34"/>
      <c r="AG382" s="37"/>
      <c r="AH382" s="37"/>
      <c r="AI382" s="38"/>
      <c r="AJ382" s="38"/>
      <c r="AK382" s="38"/>
      <c r="AL382" s="38"/>
      <c r="AM382" s="38"/>
      <c r="AN382" s="38"/>
    </row>
    <row r="383" spans="1:40" x14ac:dyDescent="0.4">
      <c r="A383" s="33"/>
      <c r="B383" s="33"/>
      <c r="C383" s="58" t="s">
        <v>124</v>
      </c>
      <c r="D383" s="58" t="s">
        <v>635</v>
      </c>
      <c r="E383" s="59" t="s">
        <v>636</v>
      </c>
      <c r="F383" s="33" t="s">
        <v>321</v>
      </c>
      <c r="G383" s="33"/>
      <c r="H383" s="33"/>
      <c r="I383" s="33"/>
      <c r="J383" s="33"/>
      <c r="K383" s="33"/>
      <c r="L383" s="33"/>
      <c r="M383" s="33"/>
      <c r="N383" s="33"/>
      <c r="O383" s="33"/>
      <c r="P383" s="33"/>
      <c r="Q383" s="33"/>
      <c r="R383" s="34"/>
      <c r="S383" s="35"/>
      <c r="T383" s="34"/>
      <c r="U383" s="34"/>
      <c r="V383" s="34"/>
      <c r="W383" s="34"/>
      <c r="X383" s="34"/>
      <c r="Y383" s="34"/>
      <c r="Z383" s="34"/>
      <c r="AA383" s="34"/>
      <c r="AB383" s="34"/>
      <c r="AC383" s="34"/>
      <c r="AD383" s="34"/>
      <c r="AE383" s="34"/>
      <c r="AF383" s="34"/>
      <c r="AG383" s="37"/>
      <c r="AH383" s="37"/>
      <c r="AI383" s="38"/>
      <c r="AJ383" s="38"/>
      <c r="AK383" s="38"/>
      <c r="AL383" s="38"/>
      <c r="AM383" s="38"/>
      <c r="AN383" s="38"/>
    </row>
    <row r="384" spans="1:40" x14ac:dyDescent="0.4">
      <c r="A384" s="33"/>
      <c r="B384" s="33"/>
      <c r="C384" s="58" t="s">
        <v>125</v>
      </c>
      <c r="D384" s="58" t="s">
        <v>637</v>
      </c>
      <c r="E384" s="59" t="s">
        <v>638</v>
      </c>
      <c r="F384" s="33" t="s">
        <v>321</v>
      </c>
      <c r="G384" s="33"/>
      <c r="H384" s="33"/>
      <c r="I384" s="33"/>
      <c r="J384" s="33"/>
      <c r="K384" s="33"/>
      <c r="L384" s="33"/>
      <c r="M384" s="33"/>
      <c r="N384" s="33"/>
      <c r="O384" s="33"/>
      <c r="P384" s="33"/>
      <c r="Q384" s="33"/>
      <c r="R384" s="34"/>
      <c r="S384" s="35"/>
      <c r="T384" s="34"/>
      <c r="U384" s="34"/>
      <c r="V384" s="34"/>
      <c r="W384" s="34"/>
      <c r="X384" s="34"/>
      <c r="Y384" s="34"/>
      <c r="Z384" s="34"/>
      <c r="AA384" s="34"/>
      <c r="AB384" s="34"/>
      <c r="AC384" s="34"/>
      <c r="AD384" s="34"/>
      <c r="AE384" s="34"/>
      <c r="AF384" s="34"/>
      <c r="AG384" s="37"/>
      <c r="AH384" s="37"/>
      <c r="AI384" s="38"/>
      <c r="AJ384" s="38"/>
      <c r="AK384" s="38"/>
      <c r="AL384" s="38"/>
      <c r="AM384" s="38"/>
      <c r="AN384" s="38"/>
    </row>
    <row r="385" spans="1:40" x14ac:dyDescent="0.4">
      <c r="A385" s="33"/>
      <c r="B385" s="33"/>
      <c r="C385" s="58" t="s">
        <v>126</v>
      </c>
      <c r="D385" s="58" t="s">
        <v>639</v>
      </c>
      <c r="E385" s="59" t="s">
        <v>640</v>
      </c>
      <c r="F385" s="33" t="s">
        <v>321</v>
      </c>
      <c r="G385" s="33"/>
      <c r="H385" s="33"/>
      <c r="I385" s="33"/>
      <c r="J385" s="33"/>
      <c r="K385" s="33"/>
      <c r="L385" s="33"/>
      <c r="M385" s="33"/>
      <c r="N385" s="33"/>
      <c r="O385" s="33"/>
      <c r="P385" s="33"/>
      <c r="Q385" s="33"/>
      <c r="R385" s="34"/>
      <c r="S385" s="35"/>
      <c r="T385" s="34"/>
      <c r="U385" s="34"/>
      <c r="V385" s="34"/>
      <c r="W385" s="34"/>
      <c r="X385" s="34"/>
      <c r="Y385" s="34"/>
      <c r="Z385" s="34"/>
      <c r="AA385" s="34"/>
      <c r="AB385" s="34"/>
      <c r="AC385" s="34"/>
      <c r="AD385" s="34"/>
      <c r="AE385" s="34"/>
      <c r="AF385" s="34"/>
      <c r="AG385" s="37"/>
      <c r="AH385" s="37"/>
      <c r="AI385" s="38"/>
      <c r="AJ385" s="38"/>
      <c r="AK385" s="38"/>
      <c r="AL385" s="38"/>
      <c r="AM385" s="38"/>
      <c r="AN385" s="38"/>
    </row>
    <row r="386" spans="1:40" x14ac:dyDescent="0.4">
      <c r="A386" s="33"/>
      <c r="B386" s="33"/>
      <c r="C386" s="58" t="s">
        <v>127</v>
      </c>
      <c r="D386" s="58" t="s">
        <v>641</v>
      </c>
      <c r="E386" s="59" t="s">
        <v>642</v>
      </c>
      <c r="F386" s="33" t="s">
        <v>321</v>
      </c>
      <c r="G386" s="33"/>
      <c r="H386" s="33"/>
      <c r="I386" s="33"/>
      <c r="J386" s="33"/>
      <c r="K386" s="33"/>
      <c r="L386" s="33"/>
      <c r="M386" s="33"/>
      <c r="N386" s="33"/>
      <c r="O386" s="33"/>
      <c r="P386" s="33"/>
      <c r="Q386" s="33"/>
      <c r="R386" s="34"/>
      <c r="S386" s="35"/>
      <c r="T386" s="34"/>
      <c r="U386" s="34"/>
      <c r="V386" s="34"/>
      <c r="W386" s="34"/>
      <c r="X386" s="34"/>
      <c r="Y386" s="34"/>
      <c r="Z386" s="34"/>
      <c r="AA386" s="34"/>
      <c r="AB386" s="34"/>
      <c r="AC386" s="34"/>
      <c r="AD386" s="34"/>
      <c r="AE386" s="34"/>
      <c r="AF386" s="34"/>
      <c r="AG386" s="37"/>
      <c r="AH386" s="37"/>
      <c r="AI386" s="38"/>
      <c r="AJ386" s="38"/>
      <c r="AK386" s="38"/>
      <c r="AL386" s="38"/>
      <c r="AM386" s="38"/>
      <c r="AN386" s="38"/>
    </row>
    <row r="387" spans="1:40" x14ac:dyDescent="0.4">
      <c r="A387" s="33"/>
      <c r="B387" s="33"/>
      <c r="C387" s="58" t="s">
        <v>128</v>
      </c>
      <c r="D387" s="58" t="s">
        <v>643</v>
      </c>
      <c r="E387" s="59" t="s">
        <v>644</v>
      </c>
      <c r="F387" s="33" t="s">
        <v>321</v>
      </c>
      <c r="G387" s="33"/>
      <c r="H387" s="33"/>
      <c r="I387" s="33"/>
      <c r="J387" s="33"/>
      <c r="K387" s="33"/>
      <c r="L387" s="33"/>
      <c r="M387" s="33"/>
      <c r="N387" s="33"/>
      <c r="O387" s="33"/>
      <c r="P387" s="33"/>
      <c r="Q387" s="33"/>
      <c r="R387" s="34"/>
      <c r="S387" s="35"/>
      <c r="T387" s="34"/>
      <c r="U387" s="34"/>
      <c r="V387" s="34"/>
      <c r="W387" s="34"/>
      <c r="X387" s="34"/>
      <c r="Y387" s="34"/>
      <c r="Z387" s="34"/>
      <c r="AA387" s="34"/>
      <c r="AB387" s="34"/>
      <c r="AC387" s="34"/>
      <c r="AD387" s="34"/>
      <c r="AE387" s="34"/>
      <c r="AF387" s="34"/>
      <c r="AG387" s="37"/>
      <c r="AH387" s="37"/>
      <c r="AI387" s="38"/>
      <c r="AJ387" s="38"/>
      <c r="AK387" s="38"/>
      <c r="AL387" s="38"/>
      <c r="AM387" s="38"/>
      <c r="AN387" s="38"/>
    </row>
    <row r="388" spans="1:40" x14ac:dyDescent="0.4">
      <c r="A388" s="33"/>
      <c r="B388" s="33"/>
      <c r="C388" s="58" t="s">
        <v>129</v>
      </c>
      <c r="D388" s="58" t="s">
        <v>645</v>
      </c>
      <c r="E388" s="59" t="s">
        <v>646</v>
      </c>
      <c r="F388" s="33" t="s">
        <v>321</v>
      </c>
      <c r="G388" s="33"/>
      <c r="H388" s="33"/>
      <c r="I388" s="33"/>
      <c r="J388" s="33"/>
      <c r="K388" s="33"/>
      <c r="L388" s="33"/>
      <c r="M388" s="33"/>
      <c r="N388" s="33"/>
      <c r="O388" s="33"/>
      <c r="P388" s="33"/>
      <c r="Q388" s="33"/>
      <c r="R388" s="34"/>
      <c r="S388" s="35"/>
      <c r="T388" s="34"/>
      <c r="U388" s="34"/>
      <c r="V388" s="34"/>
      <c r="W388" s="34"/>
      <c r="X388" s="34"/>
      <c r="Y388" s="34"/>
      <c r="Z388" s="34"/>
      <c r="AA388" s="34"/>
      <c r="AB388" s="34"/>
      <c r="AC388" s="34"/>
      <c r="AD388" s="34"/>
      <c r="AE388" s="34"/>
      <c r="AF388" s="34"/>
      <c r="AG388" s="37"/>
      <c r="AH388" s="37"/>
      <c r="AI388" s="38"/>
      <c r="AJ388" s="38"/>
      <c r="AK388" s="38"/>
      <c r="AL388" s="38"/>
      <c r="AM388" s="38"/>
      <c r="AN388" s="38"/>
    </row>
    <row r="389" spans="1:40" x14ac:dyDescent="0.4">
      <c r="A389" s="33"/>
      <c r="B389" s="33"/>
      <c r="C389" s="58" t="s">
        <v>130</v>
      </c>
      <c r="D389" s="58" t="s">
        <v>647</v>
      </c>
      <c r="E389" s="59" t="s">
        <v>648</v>
      </c>
      <c r="F389" s="33" t="s">
        <v>321</v>
      </c>
      <c r="G389" s="33"/>
      <c r="H389" s="33"/>
      <c r="I389" s="33"/>
      <c r="J389" s="33"/>
      <c r="K389" s="33"/>
      <c r="L389" s="33"/>
      <c r="M389" s="33"/>
      <c r="N389" s="33"/>
      <c r="O389" s="33"/>
      <c r="P389" s="33"/>
      <c r="Q389" s="33"/>
      <c r="R389" s="34"/>
      <c r="S389" s="35"/>
      <c r="T389" s="34"/>
      <c r="U389" s="34"/>
      <c r="V389" s="34"/>
      <c r="W389" s="34"/>
      <c r="X389" s="34"/>
      <c r="Y389" s="34"/>
      <c r="Z389" s="34"/>
      <c r="AA389" s="34"/>
      <c r="AB389" s="34"/>
      <c r="AC389" s="34"/>
      <c r="AD389" s="34"/>
      <c r="AE389" s="34"/>
      <c r="AF389" s="34"/>
      <c r="AG389" s="37"/>
      <c r="AH389" s="37"/>
      <c r="AI389" s="38"/>
      <c r="AJ389" s="38"/>
      <c r="AK389" s="38"/>
      <c r="AL389" s="38"/>
      <c r="AM389" s="38"/>
      <c r="AN389" s="38"/>
    </row>
    <row r="390" spans="1:40" x14ac:dyDescent="0.4">
      <c r="A390" s="33"/>
      <c r="B390" s="33"/>
      <c r="C390" s="58" t="s">
        <v>131</v>
      </c>
      <c r="D390" s="58" t="s">
        <v>649</v>
      </c>
      <c r="E390" s="59" t="s">
        <v>650</v>
      </c>
      <c r="F390" s="33" t="s">
        <v>321</v>
      </c>
      <c r="G390" s="33"/>
      <c r="H390" s="33"/>
      <c r="I390" s="33"/>
      <c r="J390" s="33"/>
      <c r="K390" s="33"/>
      <c r="L390" s="33"/>
      <c r="M390" s="33"/>
      <c r="N390" s="33"/>
      <c r="O390" s="33"/>
      <c r="P390" s="33"/>
      <c r="Q390" s="33"/>
      <c r="R390" s="34"/>
      <c r="S390" s="35"/>
      <c r="T390" s="34"/>
      <c r="U390" s="34"/>
      <c r="V390" s="34"/>
      <c r="W390" s="34"/>
      <c r="X390" s="34"/>
      <c r="Y390" s="34"/>
      <c r="Z390" s="34"/>
      <c r="AA390" s="34"/>
      <c r="AB390" s="34"/>
      <c r="AC390" s="34"/>
      <c r="AD390" s="34"/>
      <c r="AE390" s="34"/>
      <c r="AF390" s="34"/>
      <c r="AG390" s="37"/>
      <c r="AH390" s="37"/>
      <c r="AI390" s="38"/>
      <c r="AJ390" s="38"/>
      <c r="AK390" s="38"/>
      <c r="AL390" s="38"/>
      <c r="AM390" s="38"/>
      <c r="AN390" s="38"/>
    </row>
    <row r="391" spans="1:40" x14ac:dyDescent="0.4">
      <c r="A391" s="33"/>
      <c r="B391" s="33"/>
      <c r="C391" s="58" t="s">
        <v>132</v>
      </c>
      <c r="D391" s="58" t="s">
        <v>651</v>
      </c>
      <c r="E391" s="59" t="s">
        <v>652</v>
      </c>
      <c r="F391" s="33" t="s">
        <v>321</v>
      </c>
      <c r="G391" s="33"/>
      <c r="H391" s="33"/>
      <c r="I391" s="33"/>
      <c r="J391" s="33"/>
      <c r="K391" s="33"/>
      <c r="L391" s="33"/>
      <c r="M391" s="33"/>
      <c r="N391" s="33"/>
      <c r="O391" s="33"/>
      <c r="P391" s="33"/>
      <c r="Q391" s="33"/>
      <c r="R391" s="34"/>
      <c r="S391" s="35"/>
      <c r="T391" s="34"/>
      <c r="U391" s="34"/>
      <c r="V391" s="34"/>
      <c r="W391" s="34"/>
      <c r="X391" s="34"/>
      <c r="Y391" s="34"/>
      <c r="Z391" s="34"/>
      <c r="AA391" s="34"/>
      <c r="AB391" s="34"/>
      <c r="AC391" s="34"/>
      <c r="AD391" s="34"/>
      <c r="AE391" s="34"/>
      <c r="AF391" s="34"/>
      <c r="AG391" s="37"/>
      <c r="AH391" s="37"/>
      <c r="AI391" s="38"/>
      <c r="AJ391" s="38"/>
      <c r="AK391" s="38"/>
      <c r="AL391" s="38"/>
      <c r="AM391" s="38"/>
      <c r="AN391" s="38"/>
    </row>
    <row r="392" spans="1:40" x14ac:dyDescent="0.4">
      <c r="A392" s="33"/>
      <c r="B392" s="33"/>
      <c r="C392" s="58" t="s">
        <v>133</v>
      </c>
      <c r="D392" s="58" t="s">
        <v>653</v>
      </c>
      <c r="E392" s="59" t="s">
        <v>654</v>
      </c>
      <c r="F392" s="33" t="s">
        <v>321</v>
      </c>
      <c r="G392" s="33"/>
      <c r="H392" s="33"/>
      <c r="I392" s="33"/>
      <c r="J392" s="33"/>
      <c r="K392" s="33"/>
      <c r="L392" s="33"/>
      <c r="M392" s="33"/>
      <c r="N392" s="33"/>
      <c r="O392" s="33"/>
      <c r="P392" s="33"/>
      <c r="Q392" s="33"/>
      <c r="R392" s="34"/>
      <c r="S392" s="35"/>
      <c r="T392" s="34"/>
      <c r="U392" s="34"/>
      <c r="V392" s="34"/>
      <c r="W392" s="34"/>
      <c r="X392" s="34"/>
      <c r="Y392" s="34"/>
      <c r="Z392" s="34"/>
      <c r="AA392" s="34"/>
      <c r="AB392" s="34"/>
      <c r="AC392" s="34"/>
      <c r="AD392" s="34"/>
      <c r="AE392" s="34"/>
      <c r="AF392" s="34"/>
      <c r="AG392" s="37"/>
      <c r="AH392" s="37"/>
      <c r="AI392" s="38"/>
      <c r="AJ392" s="38"/>
      <c r="AK392" s="38"/>
      <c r="AL392" s="38"/>
      <c r="AM392" s="38"/>
      <c r="AN392" s="38"/>
    </row>
    <row r="393" spans="1:40" x14ac:dyDescent="0.4">
      <c r="A393" s="33"/>
      <c r="B393" s="33"/>
      <c r="C393" s="58" t="s">
        <v>134</v>
      </c>
      <c r="D393" s="58" t="s">
        <v>655</v>
      </c>
      <c r="E393" s="59" t="s">
        <v>656</v>
      </c>
      <c r="F393" s="33" t="s">
        <v>321</v>
      </c>
      <c r="G393" s="33"/>
      <c r="H393" s="33"/>
      <c r="I393" s="33"/>
      <c r="J393" s="33"/>
      <c r="K393" s="33"/>
      <c r="L393" s="33"/>
      <c r="M393" s="33"/>
      <c r="N393" s="33"/>
      <c r="O393" s="33"/>
      <c r="P393" s="33"/>
      <c r="Q393" s="33"/>
      <c r="R393" s="34"/>
      <c r="S393" s="35"/>
      <c r="T393" s="34"/>
      <c r="U393" s="34"/>
      <c r="V393" s="34"/>
      <c r="W393" s="34"/>
      <c r="X393" s="34"/>
      <c r="Y393" s="34"/>
      <c r="Z393" s="34"/>
      <c r="AA393" s="34"/>
      <c r="AB393" s="34"/>
      <c r="AC393" s="34"/>
      <c r="AD393" s="34"/>
      <c r="AE393" s="34"/>
      <c r="AF393" s="34"/>
      <c r="AG393" s="37"/>
      <c r="AH393" s="37"/>
      <c r="AI393" s="38"/>
      <c r="AJ393" s="38"/>
      <c r="AK393" s="38"/>
      <c r="AL393" s="38"/>
      <c r="AM393" s="38"/>
      <c r="AN393" s="38"/>
    </row>
    <row r="394" spans="1:40" x14ac:dyDescent="0.4">
      <c r="A394" s="33"/>
      <c r="B394" s="33"/>
      <c r="C394" s="58" t="s">
        <v>135</v>
      </c>
      <c r="D394" s="58" t="s">
        <v>657</v>
      </c>
      <c r="E394" s="59" t="s">
        <v>658</v>
      </c>
      <c r="F394" s="33" t="s">
        <v>321</v>
      </c>
      <c r="G394" s="33"/>
      <c r="H394" s="33"/>
      <c r="I394" s="33"/>
      <c r="J394" s="33"/>
      <c r="K394" s="33"/>
      <c r="L394" s="33"/>
      <c r="M394" s="33"/>
      <c r="N394" s="33"/>
      <c r="O394" s="33"/>
      <c r="P394" s="33"/>
      <c r="Q394" s="33"/>
      <c r="R394" s="34"/>
      <c r="S394" s="35"/>
      <c r="T394" s="34"/>
      <c r="U394" s="34"/>
      <c r="V394" s="34"/>
      <c r="W394" s="34"/>
      <c r="X394" s="34"/>
      <c r="Y394" s="34"/>
      <c r="Z394" s="34"/>
      <c r="AA394" s="34"/>
      <c r="AB394" s="34"/>
      <c r="AC394" s="34"/>
      <c r="AD394" s="34"/>
      <c r="AE394" s="34"/>
      <c r="AF394" s="34"/>
      <c r="AG394" s="37"/>
      <c r="AH394" s="37"/>
      <c r="AI394" s="38"/>
      <c r="AJ394" s="38"/>
      <c r="AK394" s="38"/>
      <c r="AL394" s="38"/>
      <c r="AM394" s="38"/>
      <c r="AN394" s="38"/>
    </row>
    <row r="395" spans="1:40" x14ac:dyDescent="0.4">
      <c r="A395" s="33"/>
      <c r="B395" s="33"/>
      <c r="C395" s="58" t="s">
        <v>136</v>
      </c>
      <c r="D395" s="58" t="s">
        <v>659</v>
      </c>
      <c r="E395" s="59" t="s">
        <v>660</v>
      </c>
      <c r="F395" s="33" t="s">
        <v>321</v>
      </c>
      <c r="G395" s="33"/>
      <c r="H395" s="33"/>
      <c r="I395" s="33"/>
      <c r="J395" s="33"/>
      <c r="K395" s="33"/>
      <c r="L395" s="33"/>
      <c r="M395" s="33"/>
      <c r="N395" s="33"/>
      <c r="O395" s="33"/>
      <c r="P395" s="33"/>
      <c r="Q395" s="33"/>
      <c r="R395" s="34"/>
      <c r="S395" s="35"/>
      <c r="T395" s="34"/>
      <c r="U395" s="34"/>
      <c r="V395" s="34"/>
      <c r="W395" s="34"/>
      <c r="X395" s="34"/>
      <c r="Y395" s="34"/>
      <c r="Z395" s="34"/>
      <c r="AA395" s="34"/>
      <c r="AB395" s="34"/>
      <c r="AC395" s="34"/>
      <c r="AD395" s="34"/>
      <c r="AE395" s="34"/>
      <c r="AF395" s="34"/>
      <c r="AG395" s="37"/>
      <c r="AH395" s="37"/>
      <c r="AI395" s="38"/>
      <c r="AJ395" s="38"/>
      <c r="AK395" s="38"/>
      <c r="AL395" s="38"/>
      <c r="AM395" s="38"/>
      <c r="AN395" s="38"/>
    </row>
    <row r="396" spans="1:40" x14ac:dyDescent="0.4">
      <c r="A396" s="33"/>
      <c r="B396" s="33"/>
      <c r="C396" s="58" t="s">
        <v>137</v>
      </c>
      <c r="D396" s="58" t="s">
        <v>661</v>
      </c>
      <c r="E396" s="59" t="s">
        <v>662</v>
      </c>
      <c r="F396" s="33" t="s">
        <v>321</v>
      </c>
      <c r="G396" s="33"/>
      <c r="H396" s="33"/>
      <c r="I396" s="33"/>
      <c r="J396" s="33"/>
      <c r="K396" s="33"/>
      <c r="L396" s="33"/>
      <c r="M396" s="33"/>
      <c r="N396" s="33"/>
      <c r="O396" s="33"/>
      <c r="P396" s="33"/>
      <c r="Q396" s="33"/>
      <c r="R396" s="34"/>
      <c r="S396" s="35"/>
      <c r="T396" s="34"/>
      <c r="U396" s="34"/>
      <c r="V396" s="34"/>
      <c r="W396" s="34"/>
      <c r="X396" s="34"/>
      <c r="Y396" s="34"/>
      <c r="Z396" s="34"/>
      <c r="AA396" s="34"/>
      <c r="AB396" s="34"/>
      <c r="AC396" s="34"/>
      <c r="AD396" s="34"/>
      <c r="AE396" s="34"/>
      <c r="AF396" s="34"/>
      <c r="AG396" s="37"/>
      <c r="AH396" s="37"/>
      <c r="AI396" s="38"/>
      <c r="AJ396" s="38"/>
      <c r="AK396" s="38"/>
      <c r="AL396" s="38"/>
      <c r="AM396" s="38"/>
      <c r="AN396" s="38"/>
    </row>
    <row r="397" spans="1:40" x14ac:dyDescent="0.4">
      <c r="A397" s="33"/>
      <c r="B397" s="33"/>
      <c r="C397" s="58" t="s">
        <v>138</v>
      </c>
      <c r="D397" s="58" t="s">
        <v>663</v>
      </c>
      <c r="E397" s="59" t="s">
        <v>664</v>
      </c>
      <c r="F397" s="33" t="s">
        <v>321</v>
      </c>
      <c r="G397" s="33"/>
      <c r="H397" s="33"/>
      <c r="I397" s="33"/>
      <c r="J397" s="33"/>
      <c r="K397" s="33"/>
      <c r="L397" s="33"/>
      <c r="M397" s="33"/>
      <c r="N397" s="33"/>
      <c r="O397" s="33"/>
      <c r="P397" s="33"/>
      <c r="Q397" s="33"/>
      <c r="R397" s="34"/>
      <c r="S397" s="35"/>
      <c r="T397" s="34"/>
      <c r="U397" s="34"/>
      <c r="V397" s="34"/>
      <c r="W397" s="34"/>
      <c r="X397" s="34"/>
      <c r="Y397" s="34"/>
      <c r="Z397" s="34"/>
      <c r="AA397" s="34"/>
      <c r="AB397" s="34"/>
      <c r="AC397" s="34"/>
      <c r="AD397" s="34"/>
      <c r="AE397" s="34"/>
      <c r="AF397" s="34"/>
      <c r="AG397" s="37"/>
      <c r="AH397" s="37"/>
      <c r="AI397" s="38"/>
      <c r="AJ397" s="38"/>
      <c r="AK397" s="38"/>
      <c r="AL397" s="38"/>
      <c r="AM397" s="38"/>
      <c r="AN397" s="38"/>
    </row>
    <row r="398" spans="1:40" x14ac:dyDescent="0.4">
      <c r="A398" s="33"/>
      <c r="B398" s="33"/>
      <c r="C398" s="58" t="s">
        <v>139</v>
      </c>
      <c r="D398" s="58" t="s">
        <v>665</v>
      </c>
      <c r="E398" s="59" t="s">
        <v>666</v>
      </c>
      <c r="F398" s="33" t="s">
        <v>321</v>
      </c>
      <c r="G398" s="33"/>
      <c r="H398" s="33"/>
      <c r="I398" s="33"/>
      <c r="J398" s="33"/>
      <c r="K398" s="33"/>
      <c r="L398" s="33"/>
      <c r="M398" s="33"/>
      <c r="N398" s="33"/>
      <c r="O398" s="33"/>
      <c r="P398" s="33"/>
      <c r="Q398" s="33"/>
      <c r="R398" s="34"/>
      <c r="S398" s="35"/>
      <c r="T398" s="34"/>
      <c r="U398" s="34"/>
      <c r="V398" s="34"/>
      <c r="W398" s="34"/>
      <c r="X398" s="34"/>
      <c r="Y398" s="34"/>
      <c r="Z398" s="34"/>
      <c r="AA398" s="34"/>
      <c r="AB398" s="34"/>
      <c r="AC398" s="34"/>
      <c r="AD398" s="34"/>
      <c r="AE398" s="34"/>
      <c r="AF398" s="34"/>
      <c r="AG398" s="37"/>
      <c r="AH398" s="37"/>
      <c r="AI398" s="38"/>
      <c r="AJ398" s="38"/>
      <c r="AK398" s="38"/>
      <c r="AL398" s="38"/>
      <c r="AM398" s="38"/>
      <c r="AN398" s="38"/>
    </row>
    <row r="399" spans="1:40" x14ac:dyDescent="0.4">
      <c r="A399" s="33"/>
      <c r="B399" s="33"/>
      <c r="C399" s="58" t="s">
        <v>140</v>
      </c>
      <c r="D399" s="58" t="s">
        <v>667</v>
      </c>
      <c r="E399" s="59" t="s">
        <v>668</v>
      </c>
      <c r="F399" s="33" t="s">
        <v>321</v>
      </c>
      <c r="G399" s="33"/>
      <c r="H399" s="33"/>
      <c r="I399" s="33"/>
      <c r="J399" s="33"/>
      <c r="K399" s="33"/>
      <c r="L399" s="33"/>
      <c r="M399" s="33"/>
      <c r="N399" s="33"/>
      <c r="O399" s="33"/>
      <c r="P399" s="33"/>
      <c r="Q399" s="33"/>
      <c r="R399" s="34"/>
      <c r="S399" s="35"/>
      <c r="T399" s="34"/>
      <c r="U399" s="34"/>
      <c r="V399" s="34"/>
      <c r="W399" s="34"/>
      <c r="X399" s="34"/>
      <c r="Y399" s="34"/>
      <c r="Z399" s="34"/>
      <c r="AA399" s="34"/>
      <c r="AB399" s="34"/>
      <c r="AC399" s="34"/>
      <c r="AD399" s="34"/>
      <c r="AE399" s="34"/>
      <c r="AF399" s="34"/>
      <c r="AG399" s="37"/>
      <c r="AH399" s="37"/>
      <c r="AI399" s="38"/>
      <c r="AJ399" s="38"/>
      <c r="AK399" s="38"/>
      <c r="AL399" s="38"/>
      <c r="AM399" s="38"/>
      <c r="AN399" s="38"/>
    </row>
    <row r="400" spans="1:40" x14ac:dyDescent="0.4">
      <c r="A400" s="33"/>
      <c r="B400" s="33"/>
      <c r="C400" s="58" t="s">
        <v>141</v>
      </c>
      <c r="D400" s="58" t="s">
        <v>669</v>
      </c>
      <c r="E400" s="59" t="s">
        <v>670</v>
      </c>
      <c r="F400" s="33" t="s">
        <v>321</v>
      </c>
      <c r="G400" s="33"/>
      <c r="H400" s="33"/>
      <c r="I400" s="33"/>
      <c r="J400" s="33"/>
      <c r="K400" s="33"/>
      <c r="L400" s="33"/>
      <c r="M400" s="33"/>
      <c r="N400" s="33"/>
      <c r="O400" s="33"/>
      <c r="P400" s="33"/>
      <c r="Q400" s="33"/>
      <c r="R400" s="34"/>
      <c r="S400" s="35"/>
      <c r="T400" s="34"/>
      <c r="U400" s="34"/>
      <c r="V400" s="34"/>
      <c r="W400" s="34"/>
      <c r="X400" s="34"/>
      <c r="Y400" s="34"/>
      <c r="Z400" s="34"/>
      <c r="AA400" s="34"/>
      <c r="AB400" s="34"/>
      <c r="AC400" s="34"/>
      <c r="AD400" s="34"/>
      <c r="AE400" s="34"/>
      <c r="AF400" s="34"/>
      <c r="AG400" s="37"/>
      <c r="AH400" s="37"/>
      <c r="AI400" s="38"/>
      <c r="AJ400" s="38"/>
      <c r="AK400" s="38"/>
      <c r="AL400" s="38"/>
      <c r="AM400" s="38"/>
      <c r="AN400" s="38"/>
    </row>
    <row r="401" spans="1:40" x14ac:dyDescent="0.4">
      <c r="A401" s="33"/>
      <c r="B401" s="33"/>
      <c r="C401" s="58" t="s">
        <v>142</v>
      </c>
      <c r="D401" s="58" t="s">
        <v>671</v>
      </c>
      <c r="E401" s="59" t="s">
        <v>672</v>
      </c>
      <c r="F401" s="33" t="s">
        <v>321</v>
      </c>
      <c r="G401" s="33"/>
      <c r="H401" s="33"/>
      <c r="I401" s="33"/>
      <c r="J401" s="33"/>
      <c r="K401" s="33"/>
      <c r="L401" s="33"/>
      <c r="M401" s="33"/>
      <c r="N401" s="33"/>
      <c r="O401" s="33"/>
      <c r="P401" s="33"/>
      <c r="Q401" s="33"/>
      <c r="R401" s="34"/>
      <c r="S401" s="35"/>
      <c r="T401" s="34"/>
      <c r="U401" s="34"/>
      <c r="V401" s="34"/>
      <c r="W401" s="34"/>
      <c r="X401" s="34"/>
      <c r="Y401" s="34"/>
      <c r="Z401" s="34"/>
      <c r="AA401" s="34"/>
      <c r="AB401" s="34"/>
      <c r="AC401" s="34"/>
      <c r="AD401" s="34"/>
      <c r="AE401" s="34"/>
      <c r="AF401" s="34"/>
      <c r="AG401" s="37"/>
      <c r="AH401" s="37"/>
      <c r="AI401" s="38"/>
      <c r="AJ401" s="38"/>
      <c r="AK401" s="38"/>
      <c r="AL401" s="38"/>
      <c r="AM401" s="38"/>
      <c r="AN401" s="38"/>
    </row>
    <row r="402" spans="1:40" x14ac:dyDescent="0.4">
      <c r="A402" s="33"/>
      <c r="B402" s="33"/>
      <c r="C402" s="58" t="s">
        <v>143</v>
      </c>
      <c r="D402" s="58" t="s">
        <v>673</v>
      </c>
      <c r="E402" s="59" t="s">
        <v>674</v>
      </c>
      <c r="F402" s="33" t="s">
        <v>321</v>
      </c>
      <c r="G402" s="33"/>
      <c r="H402" s="33"/>
      <c r="I402" s="33"/>
      <c r="J402" s="33"/>
      <c r="K402" s="33"/>
      <c r="L402" s="33"/>
      <c r="M402" s="33"/>
      <c r="N402" s="33"/>
      <c r="O402" s="33"/>
      <c r="P402" s="33"/>
      <c r="Q402" s="33"/>
      <c r="R402" s="34"/>
      <c r="S402" s="35"/>
      <c r="T402" s="34"/>
      <c r="U402" s="34"/>
      <c r="V402" s="34"/>
      <c r="W402" s="34"/>
      <c r="X402" s="34"/>
      <c r="Y402" s="34"/>
      <c r="Z402" s="34"/>
      <c r="AA402" s="34"/>
      <c r="AB402" s="34"/>
      <c r="AC402" s="34"/>
      <c r="AD402" s="34"/>
      <c r="AE402" s="34"/>
      <c r="AF402" s="34"/>
      <c r="AG402" s="37"/>
      <c r="AH402" s="37"/>
      <c r="AI402" s="38"/>
      <c r="AJ402" s="38"/>
      <c r="AK402" s="38"/>
      <c r="AL402" s="38"/>
      <c r="AM402" s="38"/>
      <c r="AN402" s="38"/>
    </row>
    <row r="403" spans="1:40" x14ac:dyDescent="0.4">
      <c r="A403" s="33"/>
      <c r="B403" s="33"/>
      <c r="C403" s="58" t="s">
        <v>144</v>
      </c>
      <c r="D403" s="58" t="s">
        <v>675</v>
      </c>
      <c r="E403" s="59" t="s">
        <v>676</v>
      </c>
      <c r="F403" s="33" t="s">
        <v>321</v>
      </c>
      <c r="G403" s="33"/>
      <c r="H403" s="33"/>
      <c r="I403" s="33"/>
      <c r="J403" s="33"/>
      <c r="K403" s="33"/>
      <c r="L403" s="33"/>
      <c r="M403" s="33"/>
      <c r="N403" s="33"/>
      <c r="O403" s="33"/>
      <c r="P403" s="33"/>
      <c r="Q403" s="33"/>
      <c r="R403" s="34"/>
      <c r="S403" s="35"/>
      <c r="T403" s="34"/>
      <c r="U403" s="34"/>
      <c r="V403" s="34"/>
      <c r="W403" s="34"/>
      <c r="X403" s="34"/>
      <c r="Y403" s="34"/>
      <c r="Z403" s="34"/>
      <c r="AA403" s="34"/>
      <c r="AB403" s="34"/>
      <c r="AC403" s="34"/>
      <c r="AD403" s="34"/>
      <c r="AE403" s="34"/>
      <c r="AF403" s="34"/>
      <c r="AG403" s="37"/>
      <c r="AH403" s="37"/>
      <c r="AI403" s="38"/>
      <c r="AJ403" s="38"/>
      <c r="AK403" s="38"/>
      <c r="AL403" s="38"/>
      <c r="AM403" s="38"/>
      <c r="AN403" s="38"/>
    </row>
    <row r="404" spans="1:40" x14ac:dyDescent="0.4">
      <c r="A404" s="33"/>
      <c r="B404" s="33"/>
      <c r="C404" s="58" t="s">
        <v>145</v>
      </c>
      <c r="D404" s="58" t="s">
        <v>677</v>
      </c>
      <c r="E404" s="59" t="s">
        <v>678</v>
      </c>
      <c r="F404" s="33" t="s">
        <v>321</v>
      </c>
      <c r="G404" s="33"/>
      <c r="H404" s="33"/>
      <c r="I404" s="33"/>
      <c r="J404" s="33"/>
      <c r="K404" s="33"/>
      <c r="L404" s="33"/>
      <c r="M404" s="33"/>
      <c r="N404" s="33"/>
      <c r="O404" s="33"/>
      <c r="P404" s="33"/>
      <c r="Q404" s="33"/>
      <c r="R404" s="34"/>
      <c r="S404" s="35"/>
      <c r="T404" s="34"/>
      <c r="U404" s="34"/>
      <c r="V404" s="34"/>
      <c r="W404" s="34"/>
      <c r="X404" s="34"/>
      <c r="Y404" s="34"/>
      <c r="Z404" s="34"/>
      <c r="AA404" s="34"/>
      <c r="AB404" s="34"/>
      <c r="AC404" s="34"/>
      <c r="AD404" s="34"/>
      <c r="AE404" s="34"/>
      <c r="AF404" s="34"/>
      <c r="AG404" s="37"/>
      <c r="AH404" s="37"/>
      <c r="AI404" s="38"/>
      <c r="AJ404" s="38"/>
      <c r="AK404" s="38"/>
      <c r="AL404" s="38"/>
      <c r="AM404" s="38"/>
      <c r="AN404" s="38"/>
    </row>
    <row r="405" spans="1:40" x14ac:dyDescent="0.4">
      <c r="A405" s="33"/>
      <c r="B405" s="33"/>
      <c r="C405" s="58" t="s">
        <v>146</v>
      </c>
      <c r="D405" s="58" t="s">
        <v>679</v>
      </c>
      <c r="E405" s="59" t="s">
        <v>680</v>
      </c>
      <c r="F405" s="33" t="s">
        <v>321</v>
      </c>
      <c r="G405" s="33"/>
      <c r="H405" s="33"/>
      <c r="I405" s="33"/>
      <c r="J405" s="33"/>
      <c r="K405" s="33"/>
      <c r="L405" s="33"/>
      <c r="M405" s="33"/>
      <c r="N405" s="33"/>
      <c r="O405" s="33"/>
      <c r="P405" s="33"/>
      <c r="Q405" s="33"/>
      <c r="R405" s="34"/>
      <c r="S405" s="35"/>
      <c r="T405" s="34"/>
      <c r="U405" s="34"/>
      <c r="V405" s="34"/>
      <c r="W405" s="34"/>
      <c r="X405" s="34"/>
      <c r="Y405" s="34"/>
      <c r="Z405" s="34"/>
      <c r="AA405" s="34"/>
      <c r="AB405" s="34"/>
      <c r="AC405" s="34"/>
      <c r="AD405" s="34"/>
      <c r="AE405" s="34"/>
      <c r="AF405" s="34"/>
      <c r="AG405" s="37"/>
      <c r="AH405" s="37"/>
      <c r="AI405" s="38"/>
      <c r="AJ405" s="38"/>
      <c r="AK405" s="38"/>
      <c r="AL405" s="38"/>
      <c r="AM405" s="38"/>
      <c r="AN405" s="38"/>
    </row>
    <row r="406" spans="1:40" x14ac:dyDescent="0.4">
      <c r="A406" s="33"/>
      <c r="B406" s="33"/>
      <c r="C406" s="58" t="s">
        <v>147</v>
      </c>
      <c r="D406" s="58" t="s">
        <v>681</v>
      </c>
      <c r="E406" s="59" t="s">
        <v>682</v>
      </c>
      <c r="F406" s="33" t="s">
        <v>321</v>
      </c>
      <c r="G406" s="33"/>
      <c r="H406" s="33"/>
      <c r="I406" s="33"/>
      <c r="J406" s="33"/>
      <c r="K406" s="33"/>
      <c r="L406" s="33"/>
      <c r="M406" s="33"/>
      <c r="N406" s="33"/>
      <c r="O406" s="33"/>
      <c r="P406" s="33"/>
      <c r="Q406" s="33"/>
      <c r="R406" s="34"/>
      <c r="S406" s="35"/>
      <c r="T406" s="34"/>
      <c r="U406" s="34"/>
      <c r="V406" s="34"/>
      <c r="W406" s="34"/>
      <c r="X406" s="34"/>
      <c r="Y406" s="34"/>
      <c r="Z406" s="34"/>
      <c r="AA406" s="34"/>
      <c r="AB406" s="34"/>
      <c r="AC406" s="34"/>
      <c r="AD406" s="34"/>
      <c r="AE406" s="34"/>
      <c r="AF406" s="34"/>
      <c r="AG406" s="37"/>
      <c r="AH406" s="37"/>
      <c r="AI406" s="38"/>
      <c r="AJ406" s="38"/>
      <c r="AK406" s="38"/>
      <c r="AL406" s="38"/>
      <c r="AM406" s="38"/>
      <c r="AN406" s="38"/>
    </row>
    <row r="407" spans="1:40" x14ac:dyDescent="0.4">
      <c r="A407" s="33"/>
      <c r="B407" s="33"/>
      <c r="C407" s="58" t="s">
        <v>148</v>
      </c>
      <c r="D407" s="58" t="s">
        <v>683</v>
      </c>
      <c r="E407" s="59" t="s">
        <v>684</v>
      </c>
      <c r="F407" s="33" t="s">
        <v>321</v>
      </c>
      <c r="G407" s="33"/>
      <c r="H407" s="33"/>
      <c r="I407" s="33"/>
      <c r="J407" s="33"/>
      <c r="K407" s="33"/>
      <c r="L407" s="33"/>
      <c r="M407" s="33"/>
      <c r="N407" s="33"/>
      <c r="O407" s="33"/>
      <c r="P407" s="33"/>
      <c r="Q407" s="33"/>
      <c r="R407" s="34"/>
      <c r="S407" s="35"/>
      <c r="T407" s="34"/>
      <c r="U407" s="34"/>
      <c r="V407" s="34"/>
      <c r="W407" s="34"/>
      <c r="X407" s="34"/>
      <c r="Y407" s="34"/>
      <c r="Z407" s="34"/>
      <c r="AA407" s="34"/>
      <c r="AB407" s="34"/>
      <c r="AC407" s="34"/>
      <c r="AD407" s="34"/>
      <c r="AE407" s="34"/>
      <c r="AF407" s="34"/>
      <c r="AG407" s="37"/>
      <c r="AH407" s="37"/>
      <c r="AI407" s="38"/>
      <c r="AJ407" s="38"/>
      <c r="AK407" s="38"/>
      <c r="AL407" s="38"/>
      <c r="AM407" s="38"/>
      <c r="AN407" s="38"/>
    </row>
    <row r="408" spans="1:40" x14ac:dyDescent="0.4">
      <c r="A408" s="33"/>
      <c r="B408" s="33"/>
      <c r="C408" s="58" t="s">
        <v>149</v>
      </c>
      <c r="D408" s="58" t="s">
        <v>685</v>
      </c>
      <c r="E408" s="59" t="s">
        <v>686</v>
      </c>
      <c r="F408" s="33" t="s">
        <v>321</v>
      </c>
      <c r="G408" s="33"/>
      <c r="H408" s="33"/>
      <c r="I408" s="33"/>
      <c r="J408" s="33"/>
      <c r="K408" s="33"/>
      <c r="L408" s="33"/>
      <c r="M408" s="33"/>
      <c r="N408" s="33"/>
      <c r="O408" s="33"/>
      <c r="P408" s="33"/>
      <c r="Q408" s="33"/>
      <c r="R408" s="34"/>
      <c r="S408" s="35"/>
      <c r="T408" s="34"/>
      <c r="U408" s="34"/>
      <c r="V408" s="34"/>
      <c r="W408" s="34"/>
      <c r="X408" s="34"/>
      <c r="Y408" s="34"/>
      <c r="Z408" s="34"/>
      <c r="AA408" s="34"/>
      <c r="AB408" s="34"/>
      <c r="AC408" s="34"/>
      <c r="AD408" s="34"/>
      <c r="AE408" s="34"/>
      <c r="AF408" s="34"/>
      <c r="AG408" s="37"/>
      <c r="AH408" s="37"/>
      <c r="AI408" s="38"/>
      <c r="AJ408" s="38"/>
      <c r="AK408" s="38"/>
      <c r="AL408" s="38"/>
      <c r="AM408" s="38"/>
      <c r="AN408" s="38"/>
    </row>
    <row r="409" spans="1:40" x14ac:dyDescent="0.4">
      <c r="A409" s="33"/>
      <c r="B409" s="33"/>
      <c r="C409" s="58" t="s">
        <v>150</v>
      </c>
      <c r="D409" s="58" t="s">
        <v>687</v>
      </c>
      <c r="E409" s="59" t="s">
        <v>688</v>
      </c>
      <c r="F409" s="33" t="s">
        <v>321</v>
      </c>
      <c r="G409" s="33"/>
      <c r="H409" s="33"/>
      <c r="I409" s="33"/>
      <c r="J409" s="33"/>
      <c r="K409" s="33"/>
      <c r="L409" s="33"/>
      <c r="M409" s="33"/>
      <c r="N409" s="33"/>
      <c r="O409" s="33"/>
      <c r="P409" s="33"/>
      <c r="Q409" s="33"/>
      <c r="R409" s="34"/>
      <c r="S409" s="35"/>
      <c r="T409" s="34"/>
      <c r="U409" s="34"/>
      <c r="V409" s="34"/>
      <c r="W409" s="34"/>
      <c r="X409" s="34"/>
      <c r="Y409" s="34"/>
      <c r="Z409" s="34"/>
      <c r="AA409" s="34"/>
      <c r="AB409" s="34"/>
      <c r="AC409" s="34"/>
      <c r="AD409" s="34"/>
      <c r="AE409" s="34"/>
      <c r="AF409" s="34"/>
      <c r="AG409" s="37"/>
      <c r="AH409" s="37"/>
      <c r="AI409" s="38"/>
      <c r="AJ409" s="38"/>
      <c r="AK409" s="38"/>
      <c r="AL409" s="38"/>
      <c r="AM409" s="38"/>
      <c r="AN409" s="38"/>
    </row>
    <row r="410" spans="1:40" x14ac:dyDescent="0.4">
      <c r="A410" s="33"/>
      <c r="B410" s="33"/>
      <c r="C410" s="58" t="s">
        <v>689</v>
      </c>
      <c r="D410" s="58" t="s">
        <v>1142</v>
      </c>
      <c r="E410" s="59" t="s">
        <v>691</v>
      </c>
      <c r="F410" s="33" t="s">
        <v>321</v>
      </c>
      <c r="G410" s="33"/>
      <c r="H410" s="33"/>
      <c r="I410" s="33"/>
      <c r="J410" s="33"/>
      <c r="K410" s="33"/>
      <c r="L410" s="33"/>
      <c r="M410" s="33"/>
      <c r="N410" s="33"/>
      <c r="O410" s="33"/>
      <c r="P410" s="33"/>
      <c r="Q410" s="33"/>
      <c r="R410" s="34"/>
      <c r="S410" s="35"/>
      <c r="T410" s="34"/>
      <c r="U410" s="34"/>
      <c r="V410" s="34"/>
      <c r="W410" s="34"/>
      <c r="X410" s="34"/>
      <c r="Y410" s="34"/>
      <c r="Z410" s="34"/>
      <c r="AA410" s="34"/>
      <c r="AB410" s="34"/>
      <c r="AC410" s="34"/>
      <c r="AD410" s="34"/>
      <c r="AE410" s="34"/>
      <c r="AF410" s="34"/>
      <c r="AG410" s="37"/>
      <c r="AH410" s="37"/>
      <c r="AI410" s="38"/>
      <c r="AJ410" s="38"/>
      <c r="AK410" s="38"/>
      <c r="AL410" s="38"/>
      <c r="AM410" s="38"/>
      <c r="AN410" s="38"/>
    </row>
    <row r="411" spans="1:40" x14ac:dyDescent="0.4">
      <c r="A411" s="33"/>
      <c r="B411" s="33"/>
      <c r="C411" s="58" t="s">
        <v>151</v>
      </c>
      <c r="D411" s="58" t="s">
        <v>692</v>
      </c>
      <c r="E411" s="59" t="s">
        <v>693</v>
      </c>
      <c r="F411" s="33" t="s">
        <v>321</v>
      </c>
      <c r="G411" s="33"/>
      <c r="H411" s="33"/>
      <c r="I411" s="33"/>
      <c r="J411" s="33"/>
      <c r="K411" s="33"/>
      <c r="L411" s="33"/>
      <c r="M411" s="33"/>
      <c r="N411" s="33"/>
      <c r="O411" s="33"/>
      <c r="P411" s="33"/>
      <c r="Q411" s="33"/>
      <c r="R411" s="34"/>
      <c r="S411" s="35"/>
      <c r="T411" s="34"/>
      <c r="U411" s="34"/>
      <c r="V411" s="34"/>
      <c r="W411" s="34"/>
      <c r="X411" s="34"/>
      <c r="Y411" s="34"/>
      <c r="Z411" s="34"/>
      <c r="AA411" s="34"/>
      <c r="AB411" s="34"/>
      <c r="AC411" s="34"/>
      <c r="AD411" s="34"/>
      <c r="AE411" s="34"/>
      <c r="AF411" s="34"/>
      <c r="AG411" s="37"/>
      <c r="AH411" s="37"/>
      <c r="AI411" s="38"/>
      <c r="AJ411" s="38"/>
      <c r="AK411" s="38"/>
      <c r="AL411" s="38"/>
      <c r="AM411" s="38"/>
      <c r="AN411" s="38"/>
    </row>
    <row r="412" spans="1:40" x14ac:dyDescent="0.4">
      <c r="A412" s="33"/>
      <c r="B412" s="33"/>
      <c r="C412" s="58" t="s">
        <v>152</v>
      </c>
      <c r="D412" s="58" t="s">
        <v>694</v>
      </c>
      <c r="E412" s="59" t="s">
        <v>695</v>
      </c>
      <c r="F412" s="33" t="s">
        <v>321</v>
      </c>
      <c r="G412" s="33"/>
      <c r="H412" s="33"/>
      <c r="I412" s="33"/>
      <c r="J412" s="33"/>
      <c r="K412" s="33"/>
      <c r="L412" s="33"/>
      <c r="M412" s="33"/>
      <c r="N412" s="33"/>
      <c r="O412" s="33"/>
      <c r="P412" s="33"/>
      <c r="Q412" s="33"/>
      <c r="R412" s="34"/>
      <c r="S412" s="35"/>
      <c r="T412" s="34"/>
      <c r="U412" s="34"/>
      <c r="V412" s="34"/>
      <c r="W412" s="34"/>
      <c r="X412" s="34"/>
      <c r="Y412" s="34"/>
      <c r="Z412" s="34"/>
      <c r="AA412" s="34"/>
      <c r="AB412" s="34"/>
      <c r="AC412" s="34"/>
      <c r="AD412" s="34"/>
      <c r="AE412" s="34"/>
      <c r="AF412" s="34"/>
      <c r="AG412" s="37"/>
      <c r="AH412" s="37"/>
      <c r="AI412" s="38"/>
      <c r="AJ412" s="38"/>
      <c r="AK412" s="38"/>
      <c r="AL412" s="38"/>
      <c r="AM412" s="38"/>
      <c r="AN412" s="38"/>
    </row>
    <row r="413" spans="1:40" x14ac:dyDescent="0.4">
      <c r="A413" s="33"/>
      <c r="B413" s="33"/>
      <c r="C413" s="58" t="s">
        <v>153</v>
      </c>
      <c r="D413" s="58" t="s">
        <v>696</v>
      </c>
      <c r="E413" s="59" t="s">
        <v>697</v>
      </c>
      <c r="F413" s="33" t="s">
        <v>321</v>
      </c>
      <c r="G413" s="33"/>
      <c r="H413" s="33"/>
      <c r="I413" s="33"/>
      <c r="J413" s="33"/>
      <c r="K413" s="33"/>
      <c r="L413" s="33"/>
      <c r="M413" s="33"/>
      <c r="N413" s="33"/>
      <c r="O413" s="33"/>
      <c r="P413" s="33"/>
      <c r="Q413" s="33"/>
      <c r="R413" s="34"/>
      <c r="S413" s="35"/>
      <c r="T413" s="34"/>
      <c r="U413" s="34"/>
      <c r="V413" s="34"/>
      <c r="W413" s="34"/>
      <c r="X413" s="34"/>
      <c r="Y413" s="34"/>
      <c r="Z413" s="34"/>
      <c r="AA413" s="34"/>
      <c r="AB413" s="34"/>
      <c r="AC413" s="34"/>
      <c r="AD413" s="34"/>
      <c r="AE413" s="34"/>
      <c r="AF413" s="34"/>
      <c r="AG413" s="37"/>
      <c r="AH413" s="37"/>
      <c r="AI413" s="38"/>
      <c r="AJ413" s="38"/>
      <c r="AK413" s="38"/>
      <c r="AL413" s="38"/>
      <c r="AM413" s="38"/>
      <c r="AN413" s="38"/>
    </row>
    <row r="414" spans="1:40" x14ac:dyDescent="0.4">
      <c r="A414" s="33"/>
      <c r="B414" s="33"/>
      <c r="C414" s="58" t="s">
        <v>154</v>
      </c>
      <c r="D414" s="58" t="s">
        <v>698</v>
      </c>
      <c r="E414" s="59" t="s">
        <v>699</v>
      </c>
      <c r="F414" s="33" t="s">
        <v>321</v>
      </c>
      <c r="G414" s="33"/>
      <c r="H414" s="33"/>
      <c r="I414" s="33"/>
      <c r="J414" s="33"/>
      <c r="K414" s="33"/>
      <c r="L414" s="33"/>
      <c r="M414" s="33"/>
      <c r="N414" s="33"/>
      <c r="O414" s="33"/>
      <c r="P414" s="33"/>
      <c r="Q414" s="33"/>
      <c r="R414" s="34"/>
      <c r="S414" s="35"/>
      <c r="T414" s="34"/>
      <c r="U414" s="34"/>
      <c r="V414" s="34"/>
      <c r="W414" s="34"/>
      <c r="X414" s="34"/>
      <c r="Y414" s="34"/>
      <c r="Z414" s="34"/>
      <c r="AA414" s="34"/>
      <c r="AB414" s="34"/>
      <c r="AC414" s="34"/>
      <c r="AD414" s="34"/>
      <c r="AE414" s="34"/>
      <c r="AF414" s="34"/>
      <c r="AG414" s="37"/>
      <c r="AH414" s="37"/>
      <c r="AI414" s="38"/>
      <c r="AJ414" s="38"/>
      <c r="AK414" s="38"/>
      <c r="AL414" s="38"/>
      <c r="AM414" s="38"/>
      <c r="AN414" s="38"/>
    </row>
    <row r="415" spans="1:40" x14ac:dyDescent="0.4">
      <c r="A415" s="33"/>
      <c r="B415" s="33"/>
      <c r="C415" s="58" t="s">
        <v>155</v>
      </c>
      <c r="D415" s="58" t="s">
        <v>700</v>
      </c>
      <c r="E415" s="59" t="s">
        <v>701</v>
      </c>
      <c r="F415" s="33" t="s">
        <v>321</v>
      </c>
      <c r="G415" s="33"/>
      <c r="H415" s="33"/>
      <c r="I415" s="33"/>
      <c r="J415" s="33"/>
      <c r="K415" s="33"/>
      <c r="L415" s="33"/>
      <c r="M415" s="33"/>
      <c r="N415" s="33"/>
      <c r="O415" s="33"/>
      <c r="P415" s="33"/>
      <c r="Q415" s="33"/>
      <c r="R415" s="34"/>
      <c r="S415" s="35"/>
      <c r="T415" s="34"/>
      <c r="U415" s="34"/>
      <c r="V415" s="34"/>
      <c r="W415" s="34"/>
      <c r="X415" s="34"/>
      <c r="Y415" s="34"/>
      <c r="Z415" s="34"/>
      <c r="AA415" s="34"/>
      <c r="AB415" s="34"/>
      <c r="AC415" s="34"/>
      <c r="AD415" s="34"/>
      <c r="AE415" s="34"/>
      <c r="AF415" s="34"/>
      <c r="AG415" s="37"/>
      <c r="AH415" s="37"/>
      <c r="AI415" s="38"/>
      <c r="AJ415" s="38"/>
      <c r="AK415" s="38"/>
      <c r="AL415" s="38"/>
      <c r="AM415" s="38"/>
      <c r="AN415" s="38"/>
    </row>
    <row r="416" spans="1:40" x14ac:dyDescent="0.4">
      <c r="A416" s="33"/>
      <c r="B416" s="33"/>
      <c r="C416" s="58" t="s">
        <v>156</v>
      </c>
      <c r="D416" s="58" t="s">
        <v>702</v>
      </c>
      <c r="E416" s="59" t="s">
        <v>703</v>
      </c>
      <c r="F416" s="33" t="s">
        <v>321</v>
      </c>
      <c r="G416" s="33"/>
      <c r="H416" s="33"/>
      <c r="I416" s="33"/>
      <c r="J416" s="33"/>
      <c r="K416" s="33"/>
      <c r="L416" s="33"/>
      <c r="M416" s="33"/>
      <c r="N416" s="33"/>
      <c r="O416" s="33"/>
      <c r="P416" s="33"/>
      <c r="Q416" s="33"/>
      <c r="R416" s="34"/>
      <c r="S416" s="35"/>
      <c r="T416" s="34"/>
      <c r="U416" s="34"/>
      <c r="V416" s="34"/>
      <c r="W416" s="34"/>
      <c r="X416" s="34"/>
      <c r="Y416" s="34"/>
      <c r="Z416" s="34"/>
      <c r="AA416" s="34"/>
      <c r="AB416" s="34"/>
      <c r="AC416" s="34"/>
      <c r="AD416" s="34"/>
      <c r="AE416" s="34"/>
      <c r="AF416" s="34"/>
      <c r="AG416" s="37"/>
      <c r="AH416" s="37"/>
      <c r="AI416" s="38"/>
      <c r="AJ416" s="38"/>
      <c r="AK416" s="38"/>
      <c r="AL416" s="38"/>
      <c r="AM416" s="38"/>
      <c r="AN416" s="38"/>
    </row>
    <row r="417" spans="1:40" x14ac:dyDescent="0.4">
      <c r="A417" s="33"/>
      <c r="B417" s="33"/>
      <c r="C417" s="58" t="s">
        <v>157</v>
      </c>
      <c r="D417" s="58" t="s">
        <v>704</v>
      </c>
      <c r="E417" s="59" t="s">
        <v>705</v>
      </c>
      <c r="F417" s="33" t="s">
        <v>321</v>
      </c>
      <c r="G417" s="33"/>
      <c r="H417" s="33"/>
      <c r="I417" s="33"/>
      <c r="J417" s="33"/>
      <c r="K417" s="33"/>
      <c r="L417" s="33"/>
      <c r="M417" s="33"/>
      <c r="N417" s="33"/>
      <c r="O417" s="33"/>
      <c r="P417" s="33"/>
      <c r="Q417" s="33"/>
      <c r="R417" s="34"/>
      <c r="S417" s="35"/>
      <c r="T417" s="34"/>
      <c r="U417" s="34"/>
      <c r="V417" s="34"/>
      <c r="W417" s="34"/>
      <c r="X417" s="34"/>
      <c r="Y417" s="34"/>
      <c r="Z417" s="34"/>
      <c r="AA417" s="34"/>
      <c r="AB417" s="34"/>
      <c r="AC417" s="34"/>
      <c r="AD417" s="34"/>
      <c r="AE417" s="34"/>
      <c r="AF417" s="34"/>
      <c r="AG417" s="37"/>
      <c r="AH417" s="37"/>
      <c r="AI417" s="38"/>
      <c r="AJ417" s="38"/>
      <c r="AK417" s="38"/>
      <c r="AL417" s="38"/>
      <c r="AM417" s="38"/>
      <c r="AN417" s="38"/>
    </row>
    <row r="418" spans="1:40" x14ac:dyDescent="0.4">
      <c r="A418" s="33"/>
      <c r="B418" s="33"/>
      <c r="C418" s="58" t="s">
        <v>158</v>
      </c>
      <c r="D418" s="58" t="s">
        <v>706</v>
      </c>
      <c r="E418" s="59" t="s">
        <v>707</v>
      </c>
      <c r="F418" s="33" t="s">
        <v>321</v>
      </c>
      <c r="G418" s="33"/>
      <c r="H418" s="33"/>
      <c r="I418" s="33"/>
      <c r="J418" s="33"/>
      <c r="K418" s="33"/>
      <c r="L418" s="33"/>
      <c r="M418" s="33"/>
      <c r="N418" s="33"/>
      <c r="O418" s="33"/>
      <c r="P418" s="33"/>
      <c r="Q418" s="33"/>
      <c r="R418" s="34"/>
      <c r="S418" s="35"/>
      <c r="T418" s="34"/>
      <c r="U418" s="34"/>
      <c r="V418" s="34"/>
      <c r="W418" s="34"/>
      <c r="X418" s="34"/>
      <c r="Y418" s="34"/>
      <c r="Z418" s="34"/>
      <c r="AA418" s="34"/>
      <c r="AB418" s="34"/>
      <c r="AC418" s="34"/>
      <c r="AD418" s="34"/>
      <c r="AE418" s="34"/>
      <c r="AF418" s="34"/>
      <c r="AG418" s="37"/>
      <c r="AH418" s="37"/>
      <c r="AI418" s="38"/>
      <c r="AJ418" s="38"/>
      <c r="AK418" s="38"/>
      <c r="AL418" s="38"/>
      <c r="AM418" s="38"/>
      <c r="AN418" s="38"/>
    </row>
    <row r="419" spans="1:40" x14ac:dyDescent="0.4">
      <c r="A419" s="33"/>
      <c r="B419" s="33"/>
      <c r="C419" s="58" t="s">
        <v>159</v>
      </c>
      <c r="D419" s="58" t="s">
        <v>708</v>
      </c>
      <c r="E419" s="59" t="s">
        <v>709</v>
      </c>
      <c r="F419" s="33" t="s">
        <v>321</v>
      </c>
      <c r="G419" s="33"/>
      <c r="H419" s="33"/>
      <c r="I419" s="33"/>
      <c r="J419" s="33"/>
      <c r="K419" s="33"/>
      <c r="L419" s="33"/>
      <c r="M419" s="33"/>
      <c r="N419" s="33"/>
      <c r="O419" s="33"/>
      <c r="P419" s="33"/>
      <c r="Q419" s="33"/>
      <c r="R419" s="34"/>
      <c r="S419" s="35"/>
      <c r="T419" s="34"/>
      <c r="U419" s="34"/>
      <c r="V419" s="34"/>
      <c r="W419" s="34"/>
      <c r="X419" s="34"/>
      <c r="Y419" s="34"/>
      <c r="Z419" s="34"/>
      <c r="AA419" s="34"/>
      <c r="AB419" s="34"/>
      <c r="AC419" s="34"/>
      <c r="AD419" s="34"/>
      <c r="AE419" s="34"/>
      <c r="AF419" s="34"/>
      <c r="AG419" s="37"/>
      <c r="AH419" s="37"/>
      <c r="AI419" s="38"/>
      <c r="AJ419" s="38"/>
      <c r="AK419" s="38"/>
      <c r="AL419" s="38"/>
      <c r="AM419" s="38"/>
      <c r="AN419" s="38"/>
    </row>
    <row r="420" spans="1:40" x14ac:dyDescent="0.4">
      <c r="A420" s="33"/>
      <c r="B420" s="33"/>
      <c r="C420" s="58" t="s">
        <v>160</v>
      </c>
      <c r="D420" s="58" t="s">
        <v>710</v>
      </c>
      <c r="E420" s="59" t="s">
        <v>711</v>
      </c>
      <c r="F420" s="33" t="s">
        <v>321</v>
      </c>
      <c r="G420" s="33"/>
      <c r="H420" s="33"/>
      <c r="I420" s="33"/>
      <c r="J420" s="33"/>
      <c r="K420" s="33"/>
      <c r="L420" s="33"/>
      <c r="M420" s="33"/>
      <c r="N420" s="33"/>
      <c r="O420" s="33"/>
      <c r="P420" s="33"/>
      <c r="Q420" s="33"/>
      <c r="R420" s="34"/>
      <c r="S420" s="35"/>
      <c r="T420" s="34"/>
      <c r="U420" s="34"/>
      <c r="V420" s="34"/>
      <c r="W420" s="34"/>
      <c r="X420" s="34"/>
      <c r="Y420" s="34"/>
      <c r="Z420" s="34"/>
      <c r="AA420" s="34"/>
      <c r="AB420" s="34"/>
      <c r="AC420" s="34"/>
      <c r="AD420" s="34"/>
      <c r="AE420" s="34"/>
      <c r="AF420" s="34"/>
      <c r="AG420" s="37"/>
      <c r="AH420" s="37"/>
      <c r="AI420" s="38"/>
      <c r="AJ420" s="38"/>
      <c r="AK420" s="38"/>
      <c r="AL420" s="38"/>
      <c r="AM420" s="38"/>
      <c r="AN420" s="38"/>
    </row>
    <row r="421" spans="1:40" x14ac:dyDescent="0.4">
      <c r="A421" s="33"/>
      <c r="B421" s="33"/>
      <c r="C421" s="58" t="s">
        <v>161</v>
      </c>
      <c r="D421" s="58" t="s">
        <v>712</v>
      </c>
      <c r="E421" s="59" t="s">
        <v>713</v>
      </c>
      <c r="F421" s="33" t="s">
        <v>321</v>
      </c>
      <c r="G421" s="33"/>
      <c r="H421" s="33"/>
      <c r="I421" s="33"/>
      <c r="J421" s="33"/>
      <c r="K421" s="33"/>
      <c r="L421" s="33"/>
      <c r="M421" s="33"/>
      <c r="N421" s="33"/>
      <c r="O421" s="33"/>
      <c r="P421" s="33"/>
      <c r="Q421" s="33"/>
      <c r="R421" s="34"/>
      <c r="S421" s="35"/>
      <c r="T421" s="34"/>
      <c r="U421" s="34"/>
      <c r="V421" s="34"/>
      <c r="W421" s="34"/>
      <c r="X421" s="34"/>
      <c r="Y421" s="34"/>
      <c r="Z421" s="34"/>
      <c r="AA421" s="34"/>
      <c r="AB421" s="34"/>
      <c r="AC421" s="34"/>
      <c r="AD421" s="34"/>
      <c r="AE421" s="34"/>
      <c r="AF421" s="34"/>
      <c r="AG421" s="37"/>
      <c r="AH421" s="37"/>
      <c r="AI421" s="38"/>
      <c r="AJ421" s="38"/>
      <c r="AK421" s="38"/>
      <c r="AL421" s="38"/>
      <c r="AM421" s="38"/>
      <c r="AN421" s="38"/>
    </row>
    <row r="422" spans="1:40" x14ac:dyDescent="0.4">
      <c r="A422" s="33"/>
      <c r="B422" s="33"/>
      <c r="C422" s="58" t="s">
        <v>162</v>
      </c>
      <c r="D422" s="58" t="s">
        <v>714</v>
      </c>
      <c r="E422" s="59" t="s">
        <v>715</v>
      </c>
      <c r="F422" s="33" t="s">
        <v>321</v>
      </c>
      <c r="G422" s="33"/>
      <c r="H422" s="33"/>
      <c r="I422" s="33"/>
      <c r="J422" s="33"/>
      <c r="K422" s="33"/>
      <c r="L422" s="33"/>
      <c r="M422" s="33"/>
      <c r="N422" s="33"/>
      <c r="O422" s="33"/>
      <c r="P422" s="33"/>
      <c r="Q422" s="33"/>
      <c r="R422" s="34"/>
      <c r="S422" s="35"/>
      <c r="T422" s="34"/>
      <c r="U422" s="34"/>
      <c r="V422" s="34"/>
      <c r="W422" s="34"/>
      <c r="X422" s="34"/>
      <c r="Y422" s="34"/>
      <c r="Z422" s="34"/>
      <c r="AA422" s="34"/>
      <c r="AB422" s="34"/>
      <c r="AC422" s="34"/>
      <c r="AD422" s="34"/>
      <c r="AE422" s="34"/>
      <c r="AF422" s="34"/>
      <c r="AG422" s="37"/>
      <c r="AH422" s="37"/>
      <c r="AI422" s="38"/>
      <c r="AJ422" s="38"/>
      <c r="AK422" s="38"/>
      <c r="AL422" s="38"/>
      <c r="AM422" s="38"/>
      <c r="AN422" s="38"/>
    </row>
    <row r="423" spans="1:40" x14ac:dyDescent="0.4">
      <c r="A423" s="33"/>
      <c r="B423" s="33"/>
      <c r="C423" s="58" t="s">
        <v>163</v>
      </c>
      <c r="D423" s="58" t="s">
        <v>716</v>
      </c>
      <c r="E423" s="59" t="s">
        <v>717</v>
      </c>
      <c r="F423" s="33" t="s">
        <v>321</v>
      </c>
      <c r="G423" s="33"/>
      <c r="H423" s="33"/>
      <c r="I423" s="33"/>
      <c r="J423" s="33"/>
      <c r="K423" s="33"/>
      <c r="L423" s="33"/>
      <c r="M423" s="33"/>
      <c r="N423" s="33"/>
      <c r="O423" s="33"/>
      <c r="P423" s="33"/>
      <c r="Q423" s="33"/>
      <c r="R423" s="34"/>
      <c r="S423" s="35"/>
      <c r="T423" s="34"/>
      <c r="U423" s="34"/>
      <c r="V423" s="34"/>
      <c r="W423" s="34"/>
      <c r="X423" s="34"/>
      <c r="Y423" s="34"/>
      <c r="Z423" s="34"/>
      <c r="AA423" s="34"/>
      <c r="AB423" s="34"/>
      <c r="AC423" s="34"/>
      <c r="AD423" s="34"/>
      <c r="AE423" s="34"/>
      <c r="AF423" s="34"/>
      <c r="AG423" s="37"/>
      <c r="AH423" s="37"/>
      <c r="AI423" s="38"/>
      <c r="AJ423" s="38"/>
      <c r="AK423" s="38"/>
      <c r="AL423" s="38"/>
      <c r="AM423" s="38"/>
      <c r="AN423" s="38"/>
    </row>
    <row r="424" spans="1:40" x14ac:dyDescent="0.4">
      <c r="A424" s="33"/>
      <c r="B424" s="33"/>
      <c r="C424" s="58" t="s">
        <v>164</v>
      </c>
      <c r="D424" s="58" t="s">
        <v>718</v>
      </c>
      <c r="E424" s="59" t="s">
        <v>719</v>
      </c>
      <c r="F424" s="33" t="s">
        <v>321</v>
      </c>
      <c r="G424" s="33"/>
      <c r="H424" s="33"/>
      <c r="I424" s="33"/>
      <c r="J424" s="33"/>
      <c r="K424" s="33"/>
      <c r="L424" s="33"/>
      <c r="M424" s="33"/>
      <c r="N424" s="33"/>
      <c r="O424" s="33"/>
      <c r="P424" s="33"/>
      <c r="Q424" s="33"/>
      <c r="R424" s="34"/>
      <c r="S424" s="35"/>
      <c r="T424" s="34"/>
      <c r="U424" s="34"/>
      <c r="V424" s="34"/>
      <c r="W424" s="34"/>
      <c r="X424" s="34"/>
      <c r="Y424" s="34"/>
      <c r="Z424" s="34"/>
      <c r="AA424" s="34"/>
      <c r="AB424" s="34"/>
      <c r="AC424" s="34"/>
      <c r="AD424" s="34"/>
      <c r="AE424" s="34"/>
      <c r="AF424" s="34"/>
      <c r="AG424" s="37"/>
      <c r="AH424" s="37"/>
      <c r="AI424" s="38"/>
      <c r="AJ424" s="38"/>
      <c r="AK424" s="38"/>
      <c r="AL424" s="38"/>
      <c r="AM424" s="38"/>
      <c r="AN424" s="38"/>
    </row>
    <row r="425" spans="1:40" x14ac:dyDescent="0.4">
      <c r="A425" s="33"/>
      <c r="B425" s="33"/>
      <c r="C425" s="58" t="s">
        <v>165</v>
      </c>
      <c r="D425" s="58" t="s">
        <v>720</v>
      </c>
      <c r="E425" s="59" t="s">
        <v>721</v>
      </c>
      <c r="F425" s="33" t="s">
        <v>321</v>
      </c>
      <c r="G425" s="33"/>
      <c r="H425" s="33"/>
      <c r="I425" s="33"/>
      <c r="J425" s="33"/>
      <c r="K425" s="33"/>
      <c r="L425" s="33"/>
      <c r="M425" s="33"/>
      <c r="N425" s="33"/>
      <c r="O425" s="33"/>
      <c r="P425" s="33"/>
      <c r="Q425" s="33"/>
      <c r="R425" s="34"/>
      <c r="S425" s="35"/>
      <c r="T425" s="34"/>
      <c r="U425" s="34"/>
      <c r="V425" s="34"/>
      <c r="W425" s="34"/>
      <c r="X425" s="34"/>
      <c r="Y425" s="34"/>
      <c r="Z425" s="34"/>
      <c r="AA425" s="34"/>
      <c r="AB425" s="34"/>
      <c r="AC425" s="34"/>
      <c r="AD425" s="34"/>
      <c r="AE425" s="34"/>
      <c r="AF425" s="34"/>
      <c r="AG425" s="37"/>
      <c r="AH425" s="37"/>
      <c r="AI425" s="38"/>
      <c r="AJ425" s="38"/>
      <c r="AK425" s="38"/>
      <c r="AL425" s="38"/>
      <c r="AM425" s="38"/>
      <c r="AN425" s="38"/>
    </row>
    <row r="426" spans="1:40" x14ac:dyDescent="0.4">
      <c r="A426" s="33"/>
      <c r="B426" s="33"/>
      <c r="C426" s="58" t="s">
        <v>166</v>
      </c>
      <c r="D426" s="58" t="s">
        <v>722</v>
      </c>
      <c r="E426" s="59" t="s">
        <v>723</v>
      </c>
      <c r="F426" s="33" t="s">
        <v>321</v>
      </c>
      <c r="G426" s="33"/>
      <c r="H426" s="33"/>
      <c r="I426" s="33"/>
      <c r="J426" s="33"/>
      <c r="K426" s="33"/>
      <c r="L426" s="33"/>
      <c r="M426" s="33"/>
      <c r="N426" s="33"/>
      <c r="O426" s="33"/>
      <c r="P426" s="33"/>
      <c r="Q426" s="33"/>
      <c r="R426" s="34"/>
      <c r="S426" s="35"/>
      <c r="T426" s="34"/>
      <c r="U426" s="34"/>
      <c r="V426" s="34"/>
      <c r="W426" s="34"/>
      <c r="X426" s="34"/>
      <c r="Y426" s="34"/>
      <c r="Z426" s="34"/>
      <c r="AA426" s="34"/>
      <c r="AB426" s="34"/>
      <c r="AC426" s="34"/>
      <c r="AD426" s="34"/>
      <c r="AE426" s="34"/>
      <c r="AF426" s="34"/>
      <c r="AG426" s="37"/>
      <c r="AH426" s="37"/>
      <c r="AI426" s="38"/>
      <c r="AJ426" s="38"/>
      <c r="AK426" s="38"/>
      <c r="AL426" s="38"/>
      <c r="AM426" s="38"/>
      <c r="AN426" s="38"/>
    </row>
    <row r="427" spans="1:40" x14ac:dyDescent="0.4">
      <c r="A427" s="33"/>
      <c r="B427" s="33"/>
      <c r="C427" s="58" t="s">
        <v>167</v>
      </c>
      <c r="D427" s="58" t="s">
        <v>724</v>
      </c>
      <c r="E427" s="59" t="s">
        <v>725</v>
      </c>
      <c r="F427" s="33" t="s">
        <v>321</v>
      </c>
      <c r="G427" s="33"/>
      <c r="H427" s="33"/>
      <c r="I427" s="33"/>
      <c r="J427" s="33"/>
      <c r="K427" s="33"/>
      <c r="L427" s="33"/>
      <c r="M427" s="33"/>
      <c r="N427" s="33"/>
      <c r="O427" s="33"/>
      <c r="P427" s="33"/>
      <c r="Q427" s="33"/>
      <c r="R427" s="34"/>
      <c r="S427" s="35"/>
      <c r="T427" s="34"/>
      <c r="U427" s="34"/>
      <c r="V427" s="34"/>
      <c r="W427" s="34"/>
      <c r="X427" s="34"/>
      <c r="Y427" s="34"/>
      <c r="Z427" s="34"/>
      <c r="AA427" s="34"/>
      <c r="AB427" s="34"/>
      <c r="AC427" s="34"/>
      <c r="AD427" s="34"/>
      <c r="AE427" s="34"/>
      <c r="AF427" s="34"/>
      <c r="AG427" s="37"/>
      <c r="AH427" s="37"/>
      <c r="AI427" s="38"/>
      <c r="AJ427" s="38"/>
      <c r="AK427" s="38"/>
      <c r="AL427" s="38"/>
      <c r="AM427" s="38"/>
      <c r="AN427" s="38"/>
    </row>
    <row r="428" spans="1:40" x14ac:dyDescent="0.4">
      <c r="A428" s="33"/>
      <c r="B428" s="33"/>
      <c r="C428" s="58" t="s">
        <v>168</v>
      </c>
      <c r="D428" s="58" t="s">
        <v>726</v>
      </c>
      <c r="E428" s="59" t="s">
        <v>727</v>
      </c>
      <c r="F428" s="33" t="s">
        <v>321</v>
      </c>
      <c r="G428" s="33"/>
      <c r="H428" s="33"/>
      <c r="I428" s="33"/>
      <c r="J428" s="33"/>
      <c r="K428" s="33"/>
      <c r="L428" s="33"/>
      <c r="M428" s="33"/>
      <c r="N428" s="33"/>
      <c r="O428" s="33"/>
      <c r="P428" s="33"/>
      <c r="Q428" s="33"/>
      <c r="R428" s="34"/>
      <c r="S428" s="35"/>
      <c r="T428" s="34"/>
      <c r="U428" s="34"/>
      <c r="V428" s="34"/>
      <c r="W428" s="34"/>
      <c r="X428" s="34"/>
      <c r="Y428" s="34"/>
      <c r="Z428" s="34"/>
      <c r="AA428" s="34"/>
      <c r="AB428" s="34"/>
      <c r="AC428" s="34"/>
      <c r="AD428" s="34"/>
      <c r="AE428" s="34"/>
      <c r="AF428" s="34"/>
      <c r="AG428" s="37"/>
      <c r="AH428" s="37"/>
      <c r="AI428" s="38"/>
      <c r="AJ428" s="38"/>
      <c r="AK428" s="38"/>
      <c r="AL428" s="38"/>
      <c r="AM428" s="38"/>
      <c r="AN428" s="38"/>
    </row>
    <row r="429" spans="1:40" x14ac:dyDescent="0.4">
      <c r="A429" s="33"/>
      <c r="B429" s="33"/>
      <c r="C429" s="58" t="s">
        <v>169</v>
      </c>
      <c r="D429" s="58" t="s">
        <v>728</v>
      </c>
      <c r="E429" s="59" t="s">
        <v>729</v>
      </c>
      <c r="F429" s="33" t="s">
        <v>321</v>
      </c>
      <c r="G429" s="33"/>
      <c r="H429" s="33"/>
      <c r="I429" s="33"/>
      <c r="J429" s="33"/>
      <c r="K429" s="33"/>
      <c r="L429" s="33"/>
      <c r="M429" s="33"/>
      <c r="N429" s="33"/>
      <c r="O429" s="33"/>
      <c r="P429" s="33"/>
      <c r="Q429" s="33"/>
      <c r="R429" s="34"/>
      <c r="S429" s="35"/>
      <c r="T429" s="34"/>
      <c r="U429" s="34"/>
      <c r="V429" s="34"/>
      <c r="W429" s="34"/>
      <c r="X429" s="34"/>
      <c r="Y429" s="34"/>
      <c r="Z429" s="34"/>
      <c r="AA429" s="34"/>
      <c r="AB429" s="34"/>
      <c r="AC429" s="34"/>
      <c r="AD429" s="34"/>
      <c r="AE429" s="34"/>
      <c r="AF429" s="34"/>
      <c r="AG429" s="37"/>
      <c r="AH429" s="37"/>
      <c r="AI429" s="38"/>
      <c r="AJ429" s="38"/>
      <c r="AK429" s="38"/>
      <c r="AL429" s="38"/>
      <c r="AM429" s="38"/>
      <c r="AN429" s="38"/>
    </row>
    <row r="430" spans="1:40" x14ac:dyDescent="0.4">
      <c r="A430" s="33"/>
      <c r="B430" s="33"/>
      <c r="C430" s="58" t="s">
        <v>170</v>
      </c>
      <c r="D430" s="58" t="s">
        <v>730</v>
      </c>
      <c r="E430" s="59" t="s">
        <v>731</v>
      </c>
      <c r="F430" s="33" t="s">
        <v>321</v>
      </c>
      <c r="G430" s="33"/>
      <c r="H430" s="33"/>
      <c r="I430" s="33"/>
      <c r="J430" s="33"/>
      <c r="K430" s="33"/>
      <c r="L430" s="33"/>
      <c r="M430" s="33"/>
      <c r="N430" s="33"/>
      <c r="O430" s="33"/>
      <c r="P430" s="33"/>
      <c r="Q430" s="33"/>
      <c r="R430" s="34"/>
      <c r="S430" s="35"/>
      <c r="T430" s="34"/>
      <c r="U430" s="34"/>
      <c r="V430" s="34"/>
      <c r="W430" s="34"/>
      <c r="X430" s="34"/>
      <c r="Y430" s="34"/>
      <c r="Z430" s="34"/>
      <c r="AA430" s="34"/>
      <c r="AB430" s="34"/>
      <c r="AC430" s="34"/>
      <c r="AD430" s="34"/>
      <c r="AE430" s="34"/>
      <c r="AF430" s="34"/>
      <c r="AG430" s="37"/>
      <c r="AH430" s="37"/>
      <c r="AI430" s="38"/>
      <c r="AJ430" s="38"/>
      <c r="AK430" s="38"/>
      <c r="AL430" s="38"/>
      <c r="AM430" s="38"/>
      <c r="AN430" s="38"/>
    </row>
    <row r="431" spans="1:40" x14ac:dyDescent="0.4">
      <c r="A431" s="33"/>
      <c r="B431" s="33"/>
      <c r="C431" s="58" t="s">
        <v>171</v>
      </c>
      <c r="D431" s="58" t="s">
        <v>732</v>
      </c>
      <c r="E431" s="59" t="s">
        <v>733</v>
      </c>
      <c r="F431" s="33" t="s">
        <v>321</v>
      </c>
      <c r="G431" s="33"/>
      <c r="H431" s="33"/>
      <c r="I431" s="33"/>
      <c r="J431" s="33"/>
      <c r="K431" s="33"/>
      <c r="L431" s="33"/>
      <c r="M431" s="33"/>
      <c r="N431" s="33"/>
      <c r="O431" s="33"/>
      <c r="P431" s="33"/>
      <c r="Q431" s="33"/>
      <c r="R431" s="34"/>
      <c r="S431" s="35"/>
      <c r="T431" s="34"/>
      <c r="U431" s="34"/>
      <c r="V431" s="34"/>
      <c r="W431" s="34"/>
      <c r="X431" s="34"/>
      <c r="Y431" s="34"/>
      <c r="Z431" s="34"/>
      <c r="AA431" s="34"/>
      <c r="AB431" s="34"/>
      <c r="AC431" s="34"/>
      <c r="AD431" s="34"/>
      <c r="AE431" s="34"/>
      <c r="AF431" s="34"/>
      <c r="AG431" s="37"/>
      <c r="AH431" s="37"/>
      <c r="AI431" s="38"/>
      <c r="AJ431" s="38"/>
      <c r="AK431" s="38"/>
      <c r="AL431" s="38"/>
      <c r="AM431" s="38"/>
      <c r="AN431" s="38"/>
    </row>
    <row r="432" spans="1:40" x14ac:dyDescent="0.4">
      <c r="A432" s="33"/>
      <c r="B432" s="33"/>
      <c r="C432" s="58" t="s">
        <v>172</v>
      </c>
      <c r="D432" s="58" t="s">
        <v>734</v>
      </c>
      <c r="E432" s="59" t="s">
        <v>735</v>
      </c>
      <c r="F432" s="33" t="s">
        <v>321</v>
      </c>
      <c r="G432" s="33"/>
      <c r="H432" s="33"/>
      <c r="I432" s="33"/>
      <c r="J432" s="33"/>
      <c r="K432" s="33"/>
      <c r="L432" s="33"/>
      <c r="M432" s="33"/>
      <c r="N432" s="33"/>
      <c r="O432" s="33"/>
      <c r="P432" s="33"/>
      <c r="Q432" s="33"/>
      <c r="R432" s="34"/>
      <c r="S432" s="35"/>
      <c r="T432" s="34"/>
      <c r="U432" s="34"/>
      <c r="V432" s="34"/>
      <c r="W432" s="34"/>
      <c r="X432" s="34"/>
      <c r="Y432" s="34"/>
      <c r="Z432" s="34"/>
      <c r="AA432" s="34"/>
      <c r="AB432" s="34"/>
      <c r="AC432" s="34"/>
      <c r="AD432" s="34"/>
      <c r="AE432" s="34"/>
      <c r="AF432" s="34"/>
      <c r="AG432" s="37"/>
      <c r="AH432" s="37"/>
      <c r="AI432" s="38"/>
      <c r="AJ432" s="38"/>
      <c r="AK432" s="38"/>
      <c r="AL432" s="38"/>
      <c r="AM432" s="38"/>
      <c r="AN432" s="38"/>
    </row>
    <row r="433" spans="1:40" x14ac:dyDescent="0.4">
      <c r="A433" s="33"/>
      <c r="B433" s="33"/>
      <c r="C433" s="58" t="s">
        <v>173</v>
      </c>
      <c r="D433" s="58" t="s">
        <v>736</v>
      </c>
      <c r="E433" s="59" t="s">
        <v>737</v>
      </c>
      <c r="F433" s="33" t="s">
        <v>321</v>
      </c>
      <c r="G433" s="33"/>
      <c r="H433" s="33"/>
      <c r="I433" s="33"/>
      <c r="J433" s="33"/>
      <c r="K433" s="33"/>
      <c r="L433" s="33"/>
      <c r="M433" s="33"/>
      <c r="N433" s="33"/>
      <c r="O433" s="33"/>
      <c r="P433" s="33"/>
      <c r="Q433" s="33"/>
      <c r="R433" s="34"/>
      <c r="S433" s="35"/>
      <c r="T433" s="34"/>
      <c r="U433" s="34"/>
      <c r="V433" s="34"/>
      <c r="W433" s="34"/>
      <c r="X433" s="34"/>
      <c r="Y433" s="34"/>
      <c r="Z433" s="34"/>
      <c r="AA433" s="34"/>
      <c r="AB433" s="34"/>
      <c r="AC433" s="34"/>
      <c r="AD433" s="34"/>
      <c r="AE433" s="34"/>
      <c r="AF433" s="34"/>
      <c r="AG433" s="37"/>
      <c r="AH433" s="37"/>
      <c r="AI433" s="38"/>
      <c r="AJ433" s="38"/>
      <c r="AK433" s="38"/>
      <c r="AL433" s="38"/>
      <c r="AM433" s="38"/>
      <c r="AN433" s="38"/>
    </row>
    <row r="434" spans="1:40" x14ac:dyDescent="0.4">
      <c r="A434" s="33"/>
      <c r="B434" s="33"/>
      <c r="C434" s="58" t="s">
        <v>174</v>
      </c>
      <c r="D434" s="58" t="s">
        <v>738</v>
      </c>
      <c r="E434" s="59" t="s">
        <v>739</v>
      </c>
      <c r="F434" s="33" t="s">
        <v>321</v>
      </c>
      <c r="G434" s="33"/>
      <c r="H434" s="33"/>
      <c r="I434" s="33"/>
      <c r="J434" s="33"/>
      <c r="K434" s="33"/>
      <c r="L434" s="33"/>
      <c r="M434" s="33"/>
      <c r="N434" s="33"/>
      <c r="O434" s="33"/>
      <c r="P434" s="33"/>
      <c r="Q434" s="33"/>
      <c r="R434" s="34"/>
      <c r="S434" s="35"/>
      <c r="T434" s="34"/>
      <c r="U434" s="34"/>
      <c r="V434" s="34"/>
      <c r="W434" s="34"/>
      <c r="X434" s="34"/>
      <c r="Y434" s="34"/>
      <c r="Z434" s="34"/>
      <c r="AA434" s="34"/>
      <c r="AB434" s="34"/>
      <c r="AC434" s="34"/>
      <c r="AD434" s="34"/>
      <c r="AE434" s="34"/>
      <c r="AF434" s="34"/>
      <c r="AG434" s="37"/>
      <c r="AH434" s="37"/>
      <c r="AI434" s="38"/>
      <c r="AJ434" s="38"/>
      <c r="AK434" s="38"/>
      <c r="AL434" s="38"/>
      <c r="AM434" s="38"/>
      <c r="AN434" s="38"/>
    </row>
    <row r="435" spans="1:40" x14ac:dyDescent="0.4">
      <c r="A435" s="33"/>
      <c r="B435" s="33"/>
      <c r="C435" s="58" t="s">
        <v>175</v>
      </c>
      <c r="D435" s="58" t="s">
        <v>740</v>
      </c>
      <c r="E435" s="59" t="s">
        <v>741</v>
      </c>
      <c r="F435" s="33" t="s">
        <v>321</v>
      </c>
      <c r="G435" s="33"/>
      <c r="H435" s="33"/>
      <c r="I435" s="33"/>
      <c r="J435" s="33"/>
      <c r="K435" s="33"/>
      <c r="L435" s="33"/>
      <c r="M435" s="33"/>
      <c r="N435" s="33"/>
      <c r="O435" s="33"/>
      <c r="P435" s="33"/>
      <c r="Q435" s="33"/>
      <c r="R435" s="34"/>
      <c r="S435" s="35"/>
      <c r="T435" s="34"/>
      <c r="U435" s="34"/>
      <c r="V435" s="34"/>
      <c r="W435" s="34"/>
      <c r="X435" s="34"/>
      <c r="Y435" s="34"/>
      <c r="Z435" s="34"/>
      <c r="AA435" s="34"/>
      <c r="AB435" s="34"/>
      <c r="AC435" s="34"/>
      <c r="AD435" s="34"/>
      <c r="AE435" s="34"/>
      <c r="AF435" s="34"/>
      <c r="AG435" s="37"/>
      <c r="AH435" s="37"/>
      <c r="AI435" s="38"/>
      <c r="AJ435" s="38"/>
      <c r="AK435" s="38"/>
      <c r="AL435" s="38"/>
      <c r="AM435" s="38"/>
      <c r="AN435" s="38"/>
    </row>
    <row r="436" spans="1:40" x14ac:dyDescent="0.4">
      <c r="A436" s="33"/>
      <c r="B436" s="33"/>
      <c r="C436" s="58" t="s">
        <v>176</v>
      </c>
      <c r="D436" s="58" t="s">
        <v>742</v>
      </c>
      <c r="E436" s="59" t="s">
        <v>743</v>
      </c>
      <c r="F436" s="33" t="s">
        <v>321</v>
      </c>
      <c r="G436" s="33"/>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row>
    <row r="437" spans="1:40" x14ac:dyDescent="0.4">
      <c r="A437" s="33"/>
      <c r="B437" s="33"/>
      <c r="C437" s="58" t="s">
        <v>177</v>
      </c>
      <c r="D437" s="58" t="s">
        <v>744</v>
      </c>
      <c r="E437" s="59" t="s">
        <v>745</v>
      </c>
      <c r="F437" s="33" t="s">
        <v>321</v>
      </c>
      <c r="G437" s="33"/>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row>
    <row r="438" spans="1:40" x14ac:dyDescent="0.4">
      <c r="A438" s="33"/>
      <c r="B438" s="33"/>
      <c r="C438" s="58" t="s">
        <v>178</v>
      </c>
      <c r="D438" s="58" t="s">
        <v>746</v>
      </c>
      <c r="E438" s="59" t="s">
        <v>747</v>
      </c>
      <c r="F438" s="33" t="s">
        <v>321</v>
      </c>
      <c r="G438" s="33"/>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row>
    <row r="439" spans="1:40" x14ac:dyDescent="0.4">
      <c r="A439" s="33"/>
      <c r="B439" s="33"/>
      <c r="C439" s="58" t="s">
        <v>179</v>
      </c>
      <c r="D439" s="58" t="s">
        <v>748</v>
      </c>
      <c r="E439" s="59" t="s">
        <v>749</v>
      </c>
      <c r="F439" s="33" t="s">
        <v>321</v>
      </c>
      <c r="G439" s="33"/>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row>
    <row r="440" spans="1:40" x14ac:dyDescent="0.4">
      <c r="A440" s="33"/>
      <c r="B440" s="33"/>
      <c r="C440" s="58" t="s">
        <v>180</v>
      </c>
      <c r="D440" s="58" t="s">
        <v>750</v>
      </c>
      <c r="E440" s="59" t="s">
        <v>751</v>
      </c>
      <c r="F440" s="33" t="s">
        <v>321</v>
      </c>
      <c r="G440" s="33"/>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row>
    <row r="441" spans="1:40" x14ac:dyDescent="0.4">
      <c r="A441" s="33"/>
      <c r="B441" s="33"/>
      <c r="C441" s="58" t="s">
        <v>181</v>
      </c>
      <c r="D441" s="58" t="s">
        <v>752</v>
      </c>
      <c r="E441" s="59" t="s">
        <v>753</v>
      </c>
      <c r="F441" s="33" t="s">
        <v>321</v>
      </c>
      <c r="G441" s="33"/>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row>
    <row r="442" spans="1:40" x14ac:dyDescent="0.4">
      <c r="A442" s="33"/>
      <c r="B442" s="33"/>
      <c r="C442" s="58" t="s">
        <v>182</v>
      </c>
      <c r="D442" s="58" t="s">
        <v>754</v>
      </c>
      <c r="E442" s="59" t="s">
        <v>755</v>
      </c>
      <c r="F442" s="33" t="s">
        <v>321</v>
      </c>
      <c r="G442" s="33"/>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row>
    <row r="443" spans="1:40" x14ac:dyDescent="0.4">
      <c r="A443" s="33"/>
      <c r="B443" s="33"/>
      <c r="C443" s="58" t="s">
        <v>183</v>
      </c>
      <c r="D443" s="58" t="s">
        <v>756</v>
      </c>
      <c r="E443" s="59" t="s">
        <v>757</v>
      </c>
      <c r="F443" s="33" t="s">
        <v>321</v>
      </c>
      <c r="G443" s="33"/>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row>
    <row r="444" spans="1:40" x14ac:dyDescent="0.4">
      <c r="A444" s="33"/>
      <c r="B444" s="33"/>
      <c r="C444" s="58" t="s">
        <v>184</v>
      </c>
      <c r="D444" s="58" t="s">
        <v>758</v>
      </c>
      <c r="E444" s="59" t="s">
        <v>759</v>
      </c>
      <c r="F444" s="33" t="s">
        <v>321</v>
      </c>
      <c r="G444" s="33"/>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row>
    <row r="445" spans="1:40" x14ac:dyDescent="0.4">
      <c r="A445" s="33"/>
      <c r="B445" s="33"/>
      <c r="C445" s="58" t="s">
        <v>185</v>
      </c>
      <c r="D445" s="58" t="s">
        <v>760</v>
      </c>
      <c r="E445" s="59" t="s">
        <v>761</v>
      </c>
      <c r="F445" s="33" t="s">
        <v>321</v>
      </c>
      <c r="G445" s="33"/>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row>
    <row r="446" spans="1:40" x14ac:dyDescent="0.4">
      <c r="A446" s="33"/>
      <c r="B446" s="33"/>
      <c r="C446" s="58" t="s">
        <v>186</v>
      </c>
      <c r="D446" s="58" t="s">
        <v>762</v>
      </c>
      <c r="E446" s="59" t="s">
        <v>763</v>
      </c>
      <c r="F446" s="33" t="s">
        <v>321</v>
      </c>
      <c r="G446" s="33"/>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row>
    <row r="447" spans="1:40" x14ac:dyDescent="0.4">
      <c r="A447" s="33"/>
      <c r="B447" s="33"/>
      <c r="C447" s="58" t="s">
        <v>187</v>
      </c>
      <c r="D447" s="58" t="s">
        <v>764</v>
      </c>
      <c r="E447" s="59" t="s">
        <v>765</v>
      </c>
      <c r="F447" s="33" t="s">
        <v>321</v>
      </c>
      <c r="G447" s="33"/>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row>
    <row r="448" spans="1:40" x14ac:dyDescent="0.4">
      <c r="A448" s="33"/>
      <c r="B448" s="33"/>
      <c r="C448" s="58" t="s">
        <v>188</v>
      </c>
      <c r="D448" s="58" t="s">
        <v>766</v>
      </c>
      <c r="E448" s="59" t="s">
        <v>767</v>
      </c>
      <c r="F448" s="33" t="s">
        <v>321</v>
      </c>
      <c r="G448" s="33"/>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row>
    <row r="449" spans="1:40" x14ac:dyDescent="0.4">
      <c r="A449" s="33"/>
      <c r="B449" s="33"/>
      <c r="C449" s="58" t="s">
        <v>189</v>
      </c>
      <c r="D449" s="58" t="s">
        <v>768</v>
      </c>
      <c r="E449" s="59" t="s">
        <v>769</v>
      </c>
      <c r="F449" s="33" t="s">
        <v>321</v>
      </c>
      <c r="G449" s="33"/>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row>
    <row r="450" spans="1:40" x14ac:dyDescent="0.4">
      <c r="A450" s="33"/>
      <c r="B450" s="33"/>
      <c r="C450" s="58" t="s">
        <v>190</v>
      </c>
      <c r="D450" s="58" t="s">
        <v>770</v>
      </c>
      <c r="E450" s="59" t="s">
        <v>771</v>
      </c>
      <c r="F450" s="33" t="s">
        <v>321</v>
      </c>
      <c r="G450" s="33"/>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row>
    <row r="451" spans="1:40" x14ac:dyDescent="0.4">
      <c r="A451" s="33"/>
      <c r="B451" s="33"/>
      <c r="C451" s="58" t="s">
        <v>191</v>
      </c>
      <c r="D451" s="58" t="s">
        <v>772</v>
      </c>
      <c r="E451" s="59" t="s">
        <v>773</v>
      </c>
      <c r="F451" s="33" t="s">
        <v>321</v>
      </c>
      <c r="G451" s="33"/>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row>
    <row r="452" spans="1:40" x14ac:dyDescent="0.4">
      <c r="A452" s="33"/>
      <c r="B452" s="33"/>
      <c r="C452" s="58" t="s">
        <v>192</v>
      </c>
      <c r="D452" s="58" t="s">
        <v>774</v>
      </c>
      <c r="E452" s="59" t="s">
        <v>775</v>
      </c>
      <c r="F452" s="33" t="s">
        <v>321</v>
      </c>
      <c r="G452" s="33"/>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row>
    <row r="453" spans="1:40" x14ac:dyDescent="0.4">
      <c r="A453" s="33"/>
      <c r="B453" s="33"/>
      <c r="C453" s="58" t="s">
        <v>193</v>
      </c>
      <c r="D453" s="58" t="s">
        <v>776</v>
      </c>
      <c r="E453" s="59" t="s">
        <v>777</v>
      </c>
      <c r="F453" s="33" t="s">
        <v>321</v>
      </c>
      <c r="G453" s="33"/>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row>
    <row r="454" spans="1:40" x14ac:dyDescent="0.4">
      <c r="A454" s="33"/>
      <c r="B454" s="33"/>
      <c r="C454" s="58" t="s">
        <v>778</v>
      </c>
      <c r="D454" s="58" t="s">
        <v>779</v>
      </c>
      <c r="E454" s="59" t="s">
        <v>780</v>
      </c>
      <c r="F454" s="33" t="s">
        <v>321</v>
      </c>
      <c r="G454" s="33"/>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row>
    <row r="455" spans="1:40" x14ac:dyDescent="0.4">
      <c r="A455" s="33"/>
      <c r="B455" s="33"/>
      <c r="C455" s="58" t="s">
        <v>195</v>
      </c>
      <c r="D455" s="58" t="s">
        <v>781</v>
      </c>
      <c r="E455" s="59" t="s">
        <v>782</v>
      </c>
      <c r="F455" s="33" t="s">
        <v>321</v>
      </c>
      <c r="G455" s="33"/>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row>
    <row r="456" spans="1:40" x14ac:dyDescent="0.4">
      <c r="A456" s="33"/>
      <c r="B456" s="33"/>
      <c r="C456" s="58" t="s">
        <v>196</v>
      </c>
      <c r="D456" s="58" t="s">
        <v>783</v>
      </c>
      <c r="E456" s="59" t="s">
        <v>784</v>
      </c>
      <c r="F456" s="33" t="s">
        <v>321</v>
      </c>
      <c r="G456" s="33"/>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row>
    <row r="457" spans="1:40" x14ac:dyDescent="0.4">
      <c r="A457" s="33"/>
      <c r="B457" s="33"/>
      <c r="C457" s="58" t="s">
        <v>197</v>
      </c>
      <c r="D457" s="58" t="s">
        <v>785</v>
      </c>
      <c r="E457" s="59" t="s">
        <v>786</v>
      </c>
      <c r="F457" s="33" t="s">
        <v>321</v>
      </c>
      <c r="G457" s="33"/>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row>
    <row r="458" spans="1:40" x14ac:dyDescent="0.4">
      <c r="A458" s="33"/>
      <c r="B458" s="33"/>
      <c r="C458" s="58" t="s">
        <v>198</v>
      </c>
      <c r="D458" s="58" t="s">
        <v>787</v>
      </c>
      <c r="E458" s="59" t="s">
        <v>788</v>
      </c>
      <c r="F458" s="33" t="s">
        <v>321</v>
      </c>
      <c r="G458" s="33"/>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row>
    <row r="459" spans="1:40" x14ac:dyDescent="0.4">
      <c r="A459" s="33"/>
      <c r="B459" s="33"/>
      <c r="C459" s="58" t="s">
        <v>199</v>
      </c>
      <c r="D459" s="58" t="s">
        <v>789</v>
      </c>
      <c r="E459" s="59" t="s">
        <v>790</v>
      </c>
      <c r="F459" s="33" t="s">
        <v>321</v>
      </c>
      <c r="G459" s="33"/>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row>
    <row r="460" spans="1:40" x14ac:dyDescent="0.4">
      <c r="A460" s="33"/>
      <c r="B460" s="33"/>
      <c r="C460" s="58" t="s">
        <v>200</v>
      </c>
      <c r="D460" s="58" t="s">
        <v>791</v>
      </c>
      <c r="E460" s="59" t="s">
        <v>792</v>
      </c>
      <c r="F460" s="33" t="s">
        <v>321</v>
      </c>
      <c r="G460" s="33"/>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row>
    <row r="461" spans="1:40" x14ac:dyDescent="0.4">
      <c r="A461" s="33"/>
      <c r="B461" s="33"/>
      <c r="C461" s="58" t="s">
        <v>201</v>
      </c>
      <c r="D461" s="58" t="s">
        <v>793</v>
      </c>
      <c r="E461" s="59" t="s">
        <v>794</v>
      </c>
      <c r="F461" s="33" t="s">
        <v>321</v>
      </c>
      <c r="G461" s="33"/>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row>
    <row r="462" spans="1:40" x14ac:dyDescent="0.4">
      <c r="A462" s="33"/>
      <c r="B462" s="33"/>
      <c r="C462" s="58" t="s">
        <v>202</v>
      </c>
      <c r="D462" s="58" t="s">
        <v>795</v>
      </c>
      <c r="E462" s="59" t="s">
        <v>796</v>
      </c>
      <c r="F462" s="33" t="s">
        <v>321</v>
      </c>
      <c r="G462" s="33"/>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row>
    <row r="463" spans="1:40" x14ac:dyDescent="0.4">
      <c r="A463" s="33"/>
      <c r="B463" s="33"/>
      <c r="C463" s="58" t="s">
        <v>203</v>
      </c>
      <c r="D463" s="58" t="s">
        <v>797</v>
      </c>
      <c r="E463" s="59" t="s">
        <v>798</v>
      </c>
      <c r="F463" s="33" t="s">
        <v>321</v>
      </c>
      <c r="G463" s="33"/>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row>
    <row r="464" spans="1:40" x14ac:dyDescent="0.4">
      <c r="A464" s="33"/>
      <c r="B464" s="33"/>
      <c r="C464" s="58" t="s">
        <v>204</v>
      </c>
      <c r="D464" s="58" t="s">
        <v>799</v>
      </c>
      <c r="E464" s="59" t="s">
        <v>800</v>
      </c>
      <c r="F464" s="33" t="s">
        <v>321</v>
      </c>
      <c r="G464" s="33"/>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row>
    <row r="465" spans="1:40" x14ac:dyDescent="0.4">
      <c r="A465" s="33"/>
      <c r="B465" s="33"/>
      <c r="C465" s="58" t="s">
        <v>205</v>
      </c>
      <c r="D465" s="58" t="s">
        <v>801</v>
      </c>
      <c r="E465" s="59" t="s">
        <v>802</v>
      </c>
      <c r="F465" s="33" t="s">
        <v>321</v>
      </c>
      <c r="G465" s="33"/>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row>
    <row r="466" spans="1:40" x14ac:dyDescent="0.4">
      <c r="A466" s="33"/>
      <c r="B466" s="33"/>
      <c r="C466" s="58" t="s">
        <v>206</v>
      </c>
      <c r="D466" s="58" t="s">
        <v>803</v>
      </c>
      <c r="E466" s="59" t="s">
        <v>804</v>
      </c>
      <c r="F466" s="33" t="s">
        <v>321</v>
      </c>
      <c r="G466" s="33"/>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row>
    <row r="467" spans="1:40" x14ac:dyDescent="0.4">
      <c r="A467" s="33"/>
      <c r="B467" s="33"/>
      <c r="C467" s="58" t="s">
        <v>207</v>
      </c>
      <c r="D467" s="58" t="s">
        <v>805</v>
      </c>
      <c r="E467" s="59" t="s">
        <v>806</v>
      </c>
      <c r="F467" s="33" t="s">
        <v>321</v>
      </c>
      <c r="G467" s="33"/>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row>
    <row r="468" spans="1:40" x14ac:dyDescent="0.4">
      <c r="A468" s="33"/>
      <c r="B468" s="33"/>
      <c r="C468" s="58" t="s">
        <v>208</v>
      </c>
      <c r="D468" s="58" t="s">
        <v>807</v>
      </c>
      <c r="E468" s="59" t="s">
        <v>808</v>
      </c>
      <c r="F468" s="33" t="s">
        <v>321</v>
      </c>
      <c r="G468" s="33"/>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row>
    <row r="469" spans="1:40" x14ac:dyDescent="0.4">
      <c r="A469" s="33"/>
      <c r="B469" s="33"/>
      <c r="C469" s="58" t="s">
        <v>209</v>
      </c>
      <c r="D469" s="58"/>
      <c r="E469" s="59" t="s">
        <v>1143</v>
      </c>
      <c r="F469" s="33" t="s">
        <v>313</v>
      </c>
      <c r="G469" s="33"/>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row>
    <row r="470" spans="1:40" x14ac:dyDescent="0.4">
      <c r="A470" s="33"/>
      <c r="B470" s="33"/>
      <c r="C470" s="58" t="s">
        <v>210</v>
      </c>
      <c r="D470" s="58"/>
      <c r="E470" s="59">
        <v>490002</v>
      </c>
      <c r="F470" s="33" t="s">
        <v>313</v>
      </c>
      <c r="G470" s="33"/>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row>
    <row r="471" spans="1:40" x14ac:dyDescent="0.4">
      <c r="A471" s="33"/>
      <c r="B471" s="33"/>
      <c r="C471" s="58" t="s">
        <v>211</v>
      </c>
      <c r="D471" s="58"/>
      <c r="E471" s="59">
        <v>490009</v>
      </c>
      <c r="F471" s="33" t="s">
        <v>313</v>
      </c>
      <c r="G471" s="33"/>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row>
    <row r="472" spans="1:40" x14ac:dyDescent="0.4">
      <c r="A472" s="33"/>
      <c r="B472" s="33"/>
      <c r="C472" s="58" t="s">
        <v>212</v>
      </c>
      <c r="D472" s="58"/>
      <c r="E472" s="59">
        <v>490010</v>
      </c>
      <c r="F472" s="33" t="s">
        <v>313</v>
      </c>
      <c r="G472" s="33"/>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row>
    <row r="473" spans="1:40" x14ac:dyDescent="0.4">
      <c r="A473" s="33"/>
      <c r="B473" s="33"/>
      <c r="C473" s="58" t="s">
        <v>213</v>
      </c>
      <c r="D473" s="58"/>
      <c r="E473" s="59">
        <v>490012</v>
      </c>
      <c r="F473" s="33" t="s">
        <v>313</v>
      </c>
      <c r="G473" s="33"/>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row>
    <row r="474" spans="1:40" x14ac:dyDescent="0.4">
      <c r="A474" s="33"/>
      <c r="B474" s="33"/>
      <c r="C474" s="58" t="s">
        <v>214</v>
      </c>
      <c r="D474" s="58"/>
      <c r="E474" s="59">
        <v>490013</v>
      </c>
      <c r="F474" s="33" t="s">
        <v>313</v>
      </c>
      <c r="G474" s="33"/>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row>
    <row r="475" spans="1:40" x14ac:dyDescent="0.4">
      <c r="A475" s="33"/>
      <c r="B475" s="33"/>
      <c r="C475" s="58" t="s">
        <v>215</v>
      </c>
      <c r="D475" s="58"/>
      <c r="E475" s="59">
        <v>490014</v>
      </c>
      <c r="F475" s="33" t="s">
        <v>313</v>
      </c>
      <c r="G475" s="33"/>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row>
    <row r="476" spans="1:40" x14ac:dyDescent="0.4">
      <c r="A476" s="33"/>
      <c r="B476" s="33"/>
      <c r="C476" s="58" t="s">
        <v>216</v>
      </c>
      <c r="D476" s="58"/>
      <c r="E476" s="59">
        <v>490016</v>
      </c>
      <c r="F476" s="33" t="s">
        <v>313</v>
      </c>
      <c r="G476" s="33"/>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row>
    <row r="477" spans="1:40" x14ac:dyDescent="0.4">
      <c r="A477" s="33"/>
      <c r="B477" s="33"/>
      <c r="C477" s="58" t="s">
        <v>217</v>
      </c>
      <c r="D477" s="58"/>
      <c r="E477" s="59">
        <v>490019</v>
      </c>
      <c r="F477" s="33" t="s">
        <v>313</v>
      </c>
      <c r="G477" s="33"/>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row>
    <row r="478" spans="1:40" x14ac:dyDescent="0.4">
      <c r="A478" s="33"/>
      <c r="B478" s="33"/>
      <c r="C478" s="58" t="s">
        <v>218</v>
      </c>
      <c r="D478" s="58"/>
      <c r="E478" s="59">
        <v>490020</v>
      </c>
      <c r="F478" s="33" t="s">
        <v>313</v>
      </c>
      <c r="G478" s="33"/>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row>
    <row r="479" spans="1:40" x14ac:dyDescent="0.4">
      <c r="A479" s="33"/>
      <c r="B479" s="33"/>
      <c r="C479" s="58" t="s">
        <v>219</v>
      </c>
      <c r="D479" s="58"/>
      <c r="E479" s="59">
        <v>490021</v>
      </c>
      <c r="F479" s="33" t="s">
        <v>313</v>
      </c>
      <c r="G479" s="33"/>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row>
    <row r="480" spans="1:40" x14ac:dyDescent="0.4">
      <c r="A480" s="33"/>
      <c r="B480" s="33"/>
      <c r="C480" s="58" t="s">
        <v>220</v>
      </c>
      <c r="D480" s="58"/>
      <c r="E480" s="59">
        <v>490024</v>
      </c>
      <c r="F480" s="33" t="s">
        <v>313</v>
      </c>
      <c r="G480" s="33"/>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row>
    <row r="481" spans="1:40" x14ac:dyDescent="0.4">
      <c r="A481" s="33"/>
      <c r="B481" s="33"/>
      <c r="C481" s="58" t="s">
        <v>221</v>
      </c>
      <c r="D481" s="58"/>
      <c r="E481" s="59">
        <v>490025</v>
      </c>
      <c r="F481" s="33" t="s">
        <v>313</v>
      </c>
      <c r="G481" s="33"/>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row>
    <row r="482" spans="1:40" x14ac:dyDescent="0.4">
      <c r="A482" s="33"/>
      <c r="B482" s="33"/>
      <c r="C482" s="58" t="s">
        <v>222</v>
      </c>
      <c r="D482" s="58"/>
      <c r="E482" s="59">
        <v>490034</v>
      </c>
      <c r="F482" s="33" t="s">
        <v>313</v>
      </c>
      <c r="G482" s="33"/>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row>
    <row r="483" spans="1:40" x14ac:dyDescent="0.4">
      <c r="A483" s="33"/>
      <c r="B483" s="33"/>
      <c r="C483" s="58" t="s">
        <v>223</v>
      </c>
      <c r="D483" s="58"/>
      <c r="E483" s="59">
        <v>490035</v>
      </c>
      <c r="F483" s="33" t="s">
        <v>313</v>
      </c>
      <c r="G483" s="33"/>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row>
    <row r="484" spans="1:40" x14ac:dyDescent="0.4">
      <c r="A484" s="33"/>
      <c r="B484" s="33"/>
      <c r="C484" s="58" t="s">
        <v>224</v>
      </c>
      <c r="D484" s="58"/>
      <c r="E484" s="59">
        <v>491002</v>
      </c>
      <c r="F484" s="33" t="s">
        <v>313</v>
      </c>
      <c r="G484" s="33"/>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row>
    <row r="485" spans="1:40" x14ac:dyDescent="0.4">
      <c r="A485" s="33"/>
      <c r="B485" s="33"/>
      <c r="C485" s="58" t="s">
        <v>225</v>
      </c>
      <c r="D485" s="58"/>
      <c r="E485" s="59">
        <v>491003</v>
      </c>
      <c r="F485" s="33" t="s">
        <v>313</v>
      </c>
      <c r="G485" s="33"/>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row>
    <row r="486" spans="1:40" x14ac:dyDescent="0.4">
      <c r="A486" s="33"/>
      <c r="B486" s="33"/>
      <c r="C486" s="58" t="s">
        <v>226</v>
      </c>
      <c r="D486" s="58"/>
      <c r="E486" s="59">
        <v>491038</v>
      </c>
      <c r="F486" s="33" t="s">
        <v>313</v>
      </c>
      <c r="G486" s="33"/>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row>
    <row r="487" spans="1:40" x14ac:dyDescent="0.4">
      <c r="A487" s="33"/>
      <c r="B487" s="33"/>
      <c r="C487" s="58" t="s">
        <v>227</v>
      </c>
      <c r="D487" s="58"/>
      <c r="E487" s="59">
        <v>492018</v>
      </c>
      <c r="F487" s="33" t="s">
        <v>313</v>
      </c>
      <c r="G487" s="33"/>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row>
    <row r="488" spans="1:40" x14ac:dyDescent="0.4">
      <c r="A488" s="33"/>
      <c r="B488" s="33"/>
      <c r="C488" s="58" t="s">
        <v>228</v>
      </c>
      <c r="D488" s="58"/>
      <c r="E488" s="59">
        <v>492019</v>
      </c>
      <c r="F488" s="33" t="s">
        <v>313</v>
      </c>
      <c r="G488" s="33"/>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row>
    <row r="489" spans="1:40" x14ac:dyDescent="0.4">
      <c r="A489" s="33"/>
      <c r="B489" s="33"/>
      <c r="C489" s="58" t="s">
        <v>229</v>
      </c>
      <c r="D489" s="58"/>
      <c r="E489" s="59">
        <v>492021</v>
      </c>
      <c r="F489" s="33" t="s">
        <v>313</v>
      </c>
      <c r="G489" s="33"/>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row>
    <row r="490" spans="1:40" x14ac:dyDescent="0.4">
      <c r="A490" s="33"/>
      <c r="B490" s="33"/>
      <c r="C490" s="58" t="s">
        <v>230</v>
      </c>
      <c r="D490" s="58"/>
      <c r="E490" s="59">
        <v>492033</v>
      </c>
      <c r="F490" s="33" t="s">
        <v>313</v>
      </c>
      <c r="G490" s="33"/>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row>
    <row r="491" spans="1:40" x14ac:dyDescent="0.4">
      <c r="A491" s="33"/>
      <c r="B491" s="33"/>
      <c r="C491" s="58" t="s">
        <v>231</v>
      </c>
      <c r="D491" s="58"/>
      <c r="E491" s="59">
        <v>492035</v>
      </c>
      <c r="F491" s="33" t="s">
        <v>313</v>
      </c>
      <c r="G491" s="33"/>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row>
    <row r="492" spans="1:40" x14ac:dyDescent="0.4">
      <c r="A492" s="33"/>
      <c r="B492" s="33"/>
      <c r="C492" s="58" t="s">
        <v>232</v>
      </c>
      <c r="D492" s="58"/>
      <c r="E492" s="59">
        <v>492037</v>
      </c>
      <c r="F492" s="33" t="s">
        <v>313</v>
      </c>
      <c r="G492" s="33"/>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row>
    <row r="493" spans="1:40" x14ac:dyDescent="0.4">
      <c r="A493" s="33"/>
      <c r="B493" s="33"/>
      <c r="C493" s="58" t="s">
        <v>233</v>
      </c>
      <c r="D493" s="58"/>
      <c r="E493" s="59">
        <v>492047</v>
      </c>
      <c r="F493" s="33" t="s">
        <v>313</v>
      </c>
      <c r="G493" s="33"/>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row>
    <row r="494" spans="1:40" x14ac:dyDescent="0.4">
      <c r="A494" s="33"/>
      <c r="B494" s="33"/>
      <c r="C494" s="58" t="s">
        <v>234</v>
      </c>
      <c r="D494" s="58"/>
      <c r="E494" s="59">
        <v>492051</v>
      </c>
      <c r="F494" s="33" t="s">
        <v>313</v>
      </c>
      <c r="G494" s="33"/>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row>
    <row r="495" spans="1:40" x14ac:dyDescent="0.4">
      <c r="A495" s="33"/>
      <c r="B495" s="33"/>
      <c r="C495" s="58" t="s">
        <v>235</v>
      </c>
      <c r="D495" s="58"/>
      <c r="E495" s="59">
        <v>492055</v>
      </c>
      <c r="F495" s="33" t="s">
        <v>313</v>
      </c>
      <c r="G495" s="33"/>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row>
    <row r="496" spans="1:40" x14ac:dyDescent="0.4">
      <c r="A496" s="33"/>
      <c r="B496" s="33"/>
      <c r="C496" s="58" t="s">
        <v>236</v>
      </c>
      <c r="D496" s="58"/>
      <c r="E496" s="59">
        <v>492062</v>
      </c>
      <c r="F496" s="33" t="s">
        <v>313</v>
      </c>
      <c r="G496" s="33"/>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row>
    <row r="497" spans="1:40" x14ac:dyDescent="0.4">
      <c r="A497" s="33"/>
      <c r="B497" s="33"/>
      <c r="C497" s="58" t="s">
        <v>237</v>
      </c>
      <c r="D497" s="58"/>
      <c r="E497" s="59">
        <v>492064</v>
      </c>
      <c r="F497" s="33" t="s">
        <v>313</v>
      </c>
      <c r="G497" s="33"/>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row>
    <row r="498" spans="1:40" x14ac:dyDescent="0.4">
      <c r="A498" s="33"/>
      <c r="B498" s="33"/>
      <c r="C498" s="58" t="s">
        <v>238</v>
      </c>
      <c r="D498" s="58"/>
      <c r="E498" s="59">
        <v>492066</v>
      </c>
      <c r="F498" s="33" t="s">
        <v>313</v>
      </c>
      <c r="G498" s="33"/>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row>
    <row r="499" spans="1:40" x14ac:dyDescent="0.4">
      <c r="A499" s="33"/>
      <c r="B499" s="33"/>
      <c r="C499" s="58" t="s">
        <v>239</v>
      </c>
      <c r="D499" s="58"/>
      <c r="E499" s="59">
        <v>492070</v>
      </c>
      <c r="F499" s="33" t="s">
        <v>313</v>
      </c>
      <c r="G499" s="33"/>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row>
    <row r="500" spans="1:40" x14ac:dyDescent="0.4">
      <c r="A500" s="33"/>
      <c r="B500" s="33"/>
      <c r="C500" s="58" t="s">
        <v>240</v>
      </c>
      <c r="D500" s="58"/>
      <c r="E500" s="59">
        <v>492079</v>
      </c>
      <c r="F500" s="33" t="s">
        <v>313</v>
      </c>
      <c r="G500" s="33"/>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row>
    <row r="501" spans="1:40" x14ac:dyDescent="0.4">
      <c r="A501" s="33"/>
      <c r="B501" s="33"/>
      <c r="C501" s="58" t="s">
        <v>241</v>
      </c>
      <c r="D501" s="58"/>
      <c r="E501" s="59">
        <v>492085</v>
      </c>
      <c r="F501" s="33" t="s">
        <v>313</v>
      </c>
      <c r="G501" s="33"/>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row>
    <row r="502" spans="1:40" x14ac:dyDescent="0.4">
      <c r="A502" s="33"/>
      <c r="B502" s="33"/>
      <c r="C502" s="58" t="s">
        <v>242</v>
      </c>
      <c r="D502" s="58"/>
      <c r="E502" s="59">
        <v>492087</v>
      </c>
      <c r="F502" s="33" t="s">
        <v>313</v>
      </c>
      <c r="G502" s="33"/>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row>
    <row r="503" spans="1:40" x14ac:dyDescent="0.4">
      <c r="A503" s="33"/>
      <c r="B503" s="33"/>
      <c r="C503" s="58" t="s">
        <v>243</v>
      </c>
      <c r="D503" s="58"/>
      <c r="E503" s="59">
        <v>492090</v>
      </c>
      <c r="F503" s="33" t="s">
        <v>313</v>
      </c>
      <c r="G503" s="33"/>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row>
    <row r="504" spans="1:40" x14ac:dyDescent="0.4">
      <c r="A504" s="33"/>
      <c r="B504" s="33"/>
      <c r="C504" s="38" t="s">
        <v>244</v>
      </c>
      <c r="D504" s="58"/>
      <c r="E504" s="59">
        <v>492095</v>
      </c>
      <c r="F504" s="33" t="s">
        <v>313</v>
      </c>
      <c r="G504" s="33"/>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row>
    <row r="505" spans="1:40" x14ac:dyDescent="0.4">
      <c r="A505" s="33"/>
      <c r="B505" s="33"/>
      <c r="C505" s="58" t="s">
        <v>245</v>
      </c>
      <c r="D505" s="58"/>
      <c r="E505" s="59">
        <v>492100</v>
      </c>
      <c r="F505" s="33" t="s">
        <v>313</v>
      </c>
      <c r="G505" s="33"/>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row>
    <row r="506" spans="1:40" x14ac:dyDescent="0.4">
      <c r="A506" s="33"/>
      <c r="B506" s="33"/>
      <c r="C506" s="58" t="s">
        <v>246</v>
      </c>
      <c r="D506" s="58"/>
      <c r="E506" s="59">
        <v>492105</v>
      </c>
      <c r="F506" s="33" t="s">
        <v>313</v>
      </c>
      <c r="G506" s="33"/>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row>
    <row r="507" spans="1:40" x14ac:dyDescent="0.4">
      <c r="A507" s="33"/>
      <c r="B507" s="33"/>
      <c r="C507" s="58" t="s">
        <v>247</v>
      </c>
      <c r="D507" s="58"/>
      <c r="E507" s="59">
        <v>492109</v>
      </c>
      <c r="F507" s="33" t="s">
        <v>313</v>
      </c>
      <c r="G507" s="33"/>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row>
    <row r="508" spans="1:40" x14ac:dyDescent="0.4">
      <c r="A508" s="33"/>
      <c r="B508" s="33"/>
      <c r="C508" s="58" t="s">
        <v>248</v>
      </c>
      <c r="D508" s="58"/>
      <c r="E508" s="59">
        <v>492110</v>
      </c>
      <c r="F508" s="33" t="s">
        <v>313</v>
      </c>
      <c r="G508" s="33"/>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row>
    <row r="509" spans="1:40" x14ac:dyDescent="0.4">
      <c r="A509" s="33"/>
      <c r="B509" s="33"/>
      <c r="C509" s="58" t="s">
        <v>249</v>
      </c>
      <c r="D509" s="58"/>
      <c r="E509" s="59">
        <v>492114</v>
      </c>
      <c r="F509" s="33" t="s">
        <v>313</v>
      </c>
      <c r="G509" s="33"/>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row>
    <row r="510" spans="1:40" x14ac:dyDescent="0.4">
      <c r="A510" s="33"/>
      <c r="B510" s="33"/>
      <c r="C510" s="58" t="s">
        <v>250</v>
      </c>
      <c r="D510" s="58"/>
      <c r="E510" s="59">
        <v>492116</v>
      </c>
      <c r="F510" s="33" t="s">
        <v>313</v>
      </c>
      <c r="G510" s="33"/>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row>
    <row r="511" spans="1:40" x14ac:dyDescent="0.4">
      <c r="A511" s="33"/>
      <c r="B511" s="33"/>
      <c r="C511" s="58" t="s">
        <v>251</v>
      </c>
      <c r="D511" s="58"/>
      <c r="E511" s="59">
        <v>492122</v>
      </c>
      <c r="F511" s="33" t="s">
        <v>313</v>
      </c>
      <c r="G511" s="33"/>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row>
    <row r="512" spans="1:40" x14ac:dyDescent="0.4">
      <c r="A512" s="33"/>
      <c r="B512" s="33"/>
      <c r="C512" s="58" t="s">
        <v>252</v>
      </c>
      <c r="D512" s="58"/>
      <c r="E512" s="59">
        <v>492123</v>
      </c>
      <c r="F512" s="33" t="s">
        <v>313</v>
      </c>
      <c r="G512" s="33"/>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row>
    <row r="513" spans="1:40" x14ac:dyDescent="0.4">
      <c r="A513" s="33"/>
      <c r="B513" s="33"/>
      <c r="C513" s="58" t="s">
        <v>253</v>
      </c>
      <c r="D513" s="58"/>
      <c r="E513" s="59">
        <v>492126</v>
      </c>
      <c r="F513" s="33" t="s">
        <v>313</v>
      </c>
      <c r="G513" s="33"/>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row>
    <row r="514" spans="1:40" x14ac:dyDescent="0.4">
      <c r="A514" s="33"/>
      <c r="B514" s="33"/>
      <c r="C514" s="58" t="s">
        <v>254</v>
      </c>
      <c r="D514" s="58"/>
      <c r="E514" s="59">
        <v>492158</v>
      </c>
      <c r="F514" s="33" t="s">
        <v>313</v>
      </c>
      <c r="G514" s="33"/>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row>
    <row r="515" spans="1:40" x14ac:dyDescent="0.4">
      <c r="A515" s="33"/>
      <c r="B515" s="33"/>
      <c r="C515" s="58" t="s">
        <v>255</v>
      </c>
      <c r="D515" s="58"/>
      <c r="E515" s="59">
        <v>492174</v>
      </c>
      <c r="F515" s="33" t="s">
        <v>313</v>
      </c>
      <c r="G515" s="33"/>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row>
    <row r="516" spans="1:40" x14ac:dyDescent="0.4">
      <c r="A516" s="33"/>
      <c r="B516" s="33"/>
      <c r="C516" s="58" t="s">
        <v>256</v>
      </c>
      <c r="D516" s="58"/>
      <c r="E516" s="59">
        <v>492321</v>
      </c>
      <c r="F516" s="33" t="s">
        <v>313</v>
      </c>
      <c r="G516" s="33"/>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row>
    <row r="517" spans="1:40" x14ac:dyDescent="0.4">
      <c r="A517" s="33"/>
      <c r="B517" s="33"/>
      <c r="C517" s="58" t="s">
        <v>257</v>
      </c>
      <c r="D517" s="58"/>
      <c r="E517" s="59">
        <v>492330</v>
      </c>
      <c r="F517" s="33" t="s">
        <v>313</v>
      </c>
      <c r="G517" s="33"/>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row>
    <row r="518" spans="1:40" x14ac:dyDescent="0.4">
      <c r="A518" s="33"/>
      <c r="B518" s="33"/>
      <c r="C518" s="58" t="s">
        <v>258</v>
      </c>
      <c r="D518" s="58"/>
      <c r="E518" s="59">
        <v>492333</v>
      </c>
      <c r="F518" s="33" t="s">
        <v>313</v>
      </c>
      <c r="G518" s="33"/>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row>
    <row r="519" spans="1:40" x14ac:dyDescent="0.4">
      <c r="A519" s="33"/>
      <c r="B519" s="33"/>
      <c r="C519" s="58" t="s">
        <v>259</v>
      </c>
      <c r="D519" s="58"/>
      <c r="E519" s="59">
        <v>492337</v>
      </c>
      <c r="F519" s="33" t="s">
        <v>313</v>
      </c>
      <c r="G519" s="33"/>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row>
    <row r="520" spans="1:40" x14ac:dyDescent="0.4">
      <c r="A520" s="33"/>
      <c r="B520" s="33"/>
      <c r="C520" s="58" t="s">
        <v>260</v>
      </c>
      <c r="D520" s="58"/>
      <c r="E520" s="59">
        <v>492339</v>
      </c>
      <c r="F520" s="33" t="s">
        <v>313</v>
      </c>
      <c r="G520" s="33"/>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row>
    <row r="521" spans="1:40" x14ac:dyDescent="0.4">
      <c r="A521" s="33"/>
      <c r="B521" s="33"/>
      <c r="C521" s="58" t="s">
        <v>261</v>
      </c>
      <c r="D521" s="58"/>
      <c r="E521" s="59">
        <v>492381</v>
      </c>
      <c r="F521" s="33" t="s">
        <v>313</v>
      </c>
      <c r="G521" s="33"/>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row>
    <row r="522" spans="1:40" x14ac:dyDescent="0.4">
      <c r="A522" s="33"/>
      <c r="B522" s="33"/>
      <c r="C522" s="58" t="s">
        <v>262</v>
      </c>
      <c r="D522" s="58"/>
      <c r="E522" s="59">
        <v>492420</v>
      </c>
      <c r="F522" s="33" t="s">
        <v>313</v>
      </c>
      <c r="G522" s="33"/>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row>
    <row r="523" spans="1:40" x14ac:dyDescent="0.4">
      <c r="A523" s="33"/>
      <c r="B523" s="33"/>
      <c r="C523" s="58" t="s">
        <v>263</v>
      </c>
      <c r="D523" s="58"/>
      <c r="E523" s="59">
        <v>492448</v>
      </c>
      <c r="F523" s="33" t="s">
        <v>313</v>
      </c>
      <c r="G523" s="33"/>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row>
    <row r="524" spans="1:40" x14ac:dyDescent="0.4">
      <c r="A524" s="33"/>
      <c r="B524" s="33"/>
      <c r="C524" s="58" t="s">
        <v>264</v>
      </c>
      <c r="D524" s="58"/>
      <c r="E524" s="59">
        <v>492489</v>
      </c>
      <c r="F524" s="33" t="s">
        <v>313</v>
      </c>
      <c r="G524" s="33"/>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row>
    <row r="525" spans="1:40" x14ac:dyDescent="0.4">
      <c r="A525" s="33"/>
      <c r="B525" s="33"/>
      <c r="C525" s="58" t="s">
        <v>265</v>
      </c>
      <c r="D525" s="58"/>
      <c r="E525" s="59">
        <v>492532</v>
      </c>
      <c r="F525" s="33" t="s">
        <v>313</v>
      </c>
      <c r="G525" s="33"/>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row>
    <row r="526" spans="1:40" x14ac:dyDescent="0.4">
      <c r="A526" s="33"/>
      <c r="B526" s="33"/>
      <c r="C526" s="58" t="s">
        <v>266</v>
      </c>
      <c r="D526" s="58"/>
      <c r="E526" s="59">
        <v>494005</v>
      </c>
      <c r="F526" s="33" t="s">
        <v>313</v>
      </c>
      <c r="G526" s="33"/>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row>
    <row r="527" spans="1:40" x14ac:dyDescent="0.4">
      <c r="A527" s="33"/>
      <c r="B527" s="33"/>
      <c r="C527" s="58"/>
      <c r="D527" s="58"/>
      <c r="E527" s="59"/>
      <c r="F527" s="33"/>
      <c r="G527" s="33"/>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row>
    <row r="528" spans="1:40" x14ac:dyDescent="0.4">
      <c r="A528" s="33"/>
      <c r="B528" s="33"/>
      <c r="C528" s="58"/>
      <c r="D528" s="58"/>
      <c r="E528" s="59"/>
      <c r="F528" s="33"/>
      <c r="G528" s="33"/>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row>
    <row r="529" spans="1:40" x14ac:dyDescent="0.4">
      <c r="A529" s="33"/>
      <c r="B529" s="33"/>
      <c r="C529" s="58"/>
      <c r="D529" s="58"/>
      <c r="E529" s="59"/>
      <c r="F529" s="33"/>
      <c r="G529" s="33"/>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row>
    <row r="530" spans="1:40" x14ac:dyDescent="0.4">
      <c r="A530" s="33"/>
      <c r="B530" s="33"/>
      <c r="C530" s="58"/>
      <c r="D530" s="58"/>
      <c r="E530" s="59"/>
      <c r="F530" s="33"/>
      <c r="G530" s="33"/>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row>
    <row r="531" spans="1:40" x14ac:dyDescent="0.4">
      <c r="A531" s="33"/>
      <c r="B531" s="33"/>
      <c r="C531" s="58"/>
      <c r="D531" s="58"/>
      <c r="E531" s="59"/>
      <c r="F531" s="33"/>
      <c r="G531" s="33"/>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row>
    <row r="532" spans="1:40" x14ac:dyDescent="0.4">
      <c r="A532" s="33"/>
      <c r="B532" s="33"/>
      <c r="C532" s="58"/>
      <c r="D532" s="58"/>
      <c r="E532" s="59"/>
      <c r="F532" s="33"/>
      <c r="G532" s="33"/>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row>
    <row r="533" spans="1:40" x14ac:dyDescent="0.4">
      <c r="A533" s="33"/>
      <c r="B533" s="33"/>
      <c r="C533" s="58"/>
      <c r="D533" s="58"/>
      <c r="E533" s="59"/>
      <c r="F533" s="33"/>
      <c r="G533" s="33"/>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row>
    <row r="534" spans="1:40" x14ac:dyDescent="0.4">
      <c r="A534" s="33"/>
      <c r="B534" s="33"/>
      <c r="C534" s="58"/>
      <c r="D534" s="58"/>
      <c r="E534" s="59"/>
      <c r="F534" s="33"/>
      <c r="G534" s="33"/>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row>
    <row r="535" spans="1:40" x14ac:dyDescent="0.4">
      <c r="A535" s="33"/>
      <c r="B535" s="33"/>
      <c r="C535" s="58"/>
      <c r="D535" s="58"/>
      <c r="E535" s="59"/>
      <c r="F535" s="33"/>
      <c r="G535" s="33"/>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row>
    <row r="536" spans="1:40" x14ac:dyDescent="0.4">
      <c r="A536" s="33"/>
      <c r="B536" s="33"/>
      <c r="C536" s="58"/>
      <c r="D536" s="58"/>
      <c r="E536" s="59"/>
      <c r="F536" s="33"/>
      <c r="G536" s="33"/>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row>
    <row r="537" spans="1:40" x14ac:dyDescent="0.4">
      <c r="A537" s="33"/>
      <c r="B537" s="33"/>
      <c r="C537" s="58"/>
      <c r="D537" s="58"/>
      <c r="E537" s="59"/>
      <c r="F537" s="33"/>
      <c r="G537" s="33"/>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row>
    <row r="538" spans="1:40" x14ac:dyDescent="0.4">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row>
    <row r="539" spans="1:40" x14ac:dyDescent="0.4">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row>
    <row r="540" spans="1:40" x14ac:dyDescent="0.4">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row>
    <row r="541" spans="1:40" x14ac:dyDescent="0.4">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row>
    <row r="542" spans="1:40" x14ac:dyDescent="0.4">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row>
    <row r="543" spans="1:40" x14ac:dyDescent="0.4">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row>
    <row r="544" spans="1:40" x14ac:dyDescent="0.4">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row>
    <row r="545" spans="15:40" x14ac:dyDescent="0.4">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row>
    <row r="546" spans="15:40" x14ac:dyDescent="0.4">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row>
    <row r="547" spans="15:40" x14ac:dyDescent="0.4">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row>
    <row r="548" spans="15:40" x14ac:dyDescent="0.4">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row>
    <row r="549" spans="15:40" x14ac:dyDescent="0.4">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row>
    <row r="550" spans="15:40" x14ac:dyDescent="0.4">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row>
    <row r="551" spans="15:40" x14ac:dyDescent="0.4">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row>
    <row r="552" spans="15:40" x14ac:dyDescent="0.4">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row>
    <row r="553" spans="15:40" x14ac:dyDescent="0.4">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row>
    <row r="554" spans="15:40" x14ac:dyDescent="0.4">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row>
    <row r="555" spans="15:40" x14ac:dyDescent="0.4">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row>
    <row r="556" spans="15:40" x14ac:dyDescent="0.4">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row>
    <row r="557" spans="15:40" x14ac:dyDescent="0.4">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row>
    <row r="558" spans="15:40" x14ac:dyDescent="0.4">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row>
    <row r="559" spans="15:40" x14ac:dyDescent="0.4">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row>
    <row r="560" spans="15:40" x14ac:dyDescent="0.4">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row>
    <row r="561" spans="15:40" x14ac:dyDescent="0.4">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row>
    <row r="562" spans="15:40" x14ac:dyDescent="0.4">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row>
    <row r="563" spans="15:40" x14ac:dyDescent="0.4">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row>
    <row r="564" spans="15:40" x14ac:dyDescent="0.4">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row>
    <row r="565" spans="15:40" x14ac:dyDescent="0.4">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row>
    <row r="566" spans="15:40" x14ac:dyDescent="0.4">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row>
    <row r="567" spans="15:40" x14ac:dyDescent="0.4">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row>
    <row r="568" spans="15:40" x14ac:dyDescent="0.4">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row>
    <row r="569" spans="15:40" x14ac:dyDescent="0.4">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row>
    <row r="570" spans="15:40" x14ac:dyDescent="0.4">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row>
    <row r="571" spans="15:40" x14ac:dyDescent="0.4">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row>
    <row r="572" spans="15:40" x14ac:dyDescent="0.4">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row>
    <row r="573" spans="15:40" x14ac:dyDescent="0.4">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row>
    <row r="574" spans="15:40" x14ac:dyDescent="0.4">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row>
    <row r="575" spans="15:40" x14ac:dyDescent="0.4">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row>
    <row r="576" spans="15:40" x14ac:dyDescent="0.4">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row>
    <row r="577" spans="15:40" x14ac:dyDescent="0.4">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row>
    <row r="578" spans="15:40" x14ac:dyDescent="0.4">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row>
    <row r="579" spans="15:40" x14ac:dyDescent="0.4">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row>
    <row r="580" spans="15:40" x14ac:dyDescent="0.4">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row>
    <row r="581" spans="15:40" x14ac:dyDescent="0.4">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row>
    <row r="582" spans="15:40" x14ac:dyDescent="0.4">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row>
    <row r="583" spans="15:40" x14ac:dyDescent="0.4">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row>
    <row r="584" spans="15:40" x14ac:dyDescent="0.4">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row>
    <row r="585" spans="15:40" x14ac:dyDescent="0.4">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row>
    <row r="586" spans="15:40" x14ac:dyDescent="0.4">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row>
    <row r="587" spans="15:40" x14ac:dyDescent="0.4">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row>
    <row r="588" spans="15:40" x14ac:dyDescent="0.4">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row>
    <row r="589" spans="15:40" x14ac:dyDescent="0.4">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row>
    <row r="590" spans="15:40" x14ac:dyDescent="0.4">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row>
    <row r="591" spans="15:40" x14ac:dyDescent="0.4">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row>
    <row r="592" spans="15:40" x14ac:dyDescent="0.4">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row>
    <row r="593" spans="15:40" x14ac:dyDescent="0.4">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row>
    <row r="594" spans="15:40" x14ac:dyDescent="0.4">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row>
    <row r="595" spans="15:40" x14ac:dyDescent="0.4">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row>
    <row r="596" spans="15:40" x14ac:dyDescent="0.4">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row>
    <row r="597" spans="15:40" x14ac:dyDescent="0.4">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row>
    <row r="598" spans="15:40" x14ac:dyDescent="0.4">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row>
    <row r="599" spans="15:40" x14ac:dyDescent="0.4">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row>
    <row r="600" spans="15:40" x14ac:dyDescent="0.4">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row>
    <row r="601" spans="15:40" x14ac:dyDescent="0.4">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row>
    <row r="602" spans="15:40" x14ac:dyDescent="0.4">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row>
    <row r="603" spans="15:40" x14ac:dyDescent="0.4">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row>
    <row r="604" spans="15:40" x14ac:dyDescent="0.4">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row>
    <row r="605" spans="15:40" x14ac:dyDescent="0.4">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row>
    <row r="606" spans="15:40" x14ac:dyDescent="0.4">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row>
    <row r="607" spans="15:40" x14ac:dyDescent="0.4">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row>
    <row r="608" spans="15:40" x14ac:dyDescent="0.4">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row>
    <row r="609" spans="15:40" x14ac:dyDescent="0.4">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row>
    <row r="610" spans="15:40" x14ac:dyDescent="0.4">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row>
    <row r="611" spans="15:40" x14ac:dyDescent="0.4">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row>
    <row r="612" spans="15:40" x14ac:dyDescent="0.4">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row>
    <row r="613" spans="15:40" x14ac:dyDescent="0.4">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row>
    <row r="614" spans="15:40" x14ac:dyDescent="0.4">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row>
    <row r="615" spans="15:40" x14ac:dyDescent="0.4">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row>
    <row r="616" spans="15:40" x14ac:dyDescent="0.4">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row>
    <row r="617" spans="15:40" x14ac:dyDescent="0.4">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row>
  </sheetData>
  <sheetProtection password="999B" sheet="1" objects="1" scenarios="1"/>
  <mergeCells count="190">
    <mergeCell ref="E159:L159"/>
    <mergeCell ref="H160:L160"/>
    <mergeCell ref="Y3:Z3"/>
    <mergeCell ref="Y4:Z4"/>
    <mergeCell ref="G149:H149"/>
    <mergeCell ref="G150:H150"/>
    <mergeCell ref="G151:H151"/>
    <mergeCell ref="H152:M152"/>
    <mergeCell ref="A154:N154"/>
    <mergeCell ref="C158:D158"/>
    <mergeCell ref="G143:H143"/>
    <mergeCell ref="G144:H144"/>
    <mergeCell ref="G145:H145"/>
    <mergeCell ref="G146:H146"/>
    <mergeCell ref="G147:H147"/>
    <mergeCell ref="G148:H148"/>
    <mergeCell ref="G137:H137"/>
    <mergeCell ref="G138:H138"/>
    <mergeCell ref="G139:H139"/>
    <mergeCell ref="G140:H140"/>
    <mergeCell ref="G141:H141"/>
    <mergeCell ref="G142:H142"/>
    <mergeCell ref="G131:H131"/>
    <mergeCell ref="G132:H132"/>
    <mergeCell ref="G133:H133"/>
    <mergeCell ref="G134:H134"/>
    <mergeCell ref="G135:H135"/>
    <mergeCell ref="G136:H136"/>
    <mergeCell ref="I125:M126"/>
    <mergeCell ref="N125:N126"/>
    <mergeCell ref="G127:H127"/>
    <mergeCell ref="G128:H128"/>
    <mergeCell ref="G129:H129"/>
    <mergeCell ref="G130:H130"/>
    <mergeCell ref="A124:B124"/>
    <mergeCell ref="C124:G124"/>
    <mergeCell ref="H124:I124"/>
    <mergeCell ref="J124:N124"/>
    <mergeCell ref="A125:A126"/>
    <mergeCell ref="B125:B126"/>
    <mergeCell ref="C125:D125"/>
    <mergeCell ref="E125:E126"/>
    <mergeCell ref="F125:F126"/>
    <mergeCell ref="G125:H126"/>
    <mergeCell ref="E119:L119"/>
    <mergeCell ref="H120:L120"/>
    <mergeCell ref="A121:N121"/>
    <mergeCell ref="A123:B123"/>
    <mergeCell ref="C123:G123"/>
    <mergeCell ref="H123:I123"/>
    <mergeCell ref="J123:N123"/>
    <mergeCell ref="G109:H109"/>
    <mergeCell ref="G110:H110"/>
    <mergeCell ref="G111:H111"/>
    <mergeCell ref="H112:M112"/>
    <mergeCell ref="A114:N114"/>
    <mergeCell ref="C118:D118"/>
    <mergeCell ref="G103:H103"/>
    <mergeCell ref="G104:H104"/>
    <mergeCell ref="G105:H105"/>
    <mergeCell ref="G106:H106"/>
    <mergeCell ref="G107:H107"/>
    <mergeCell ref="G108:H108"/>
    <mergeCell ref="G97:H97"/>
    <mergeCell ref="G98:H98"/>
    <mergeCell ref="G99:H99"/>
    <mergeCell ref="G100:H100"/>
    <mergeCell ref="G101:H101"/>
    <mergeCell ref="G102:H102"/>
    <mergeCell ref="G91:H91"/>
    <mergeCell ref="G92:H92"/>
    <mergeCell ref="G93:H93"/>
    <mergeCell ref="G94:H94"/>
    <mergeCell ref="G95:H95"/>
    <mergeCell ref="G96:H96"/>
    <mergeCell ref="I85:M86"/>
    <mergeCell ref="N85:N86"/>
    <mergeCell ref="G87:H87"/>
    <mergeCell ref="G88:H88"/>
    <mergeCell ref="G89:H89"/>
    <mergeCell ref="G90:H90"/>
    <mergeCell ref="A84:B84"/>
    <mergeCell ref="C84:G84"/>
    <mergeCell ref="H84:I84"/>
    <mergeCell ref="J84:N84"/>
    <mergeCell ref="A85:A86"/>
    <mergeCell ref="B85:B86"/>
    <mergeCell ref="C85:D85"/>
    <mergeCell ref="E85:E86"/>
    <mergeCell ref="F85:F86"/>
    <mergeCell ref="G85:H86"/>
    <mergeCell ref="E79:L79"/>
    <mergeCell ref="H80:L80"/>
    <mergeCell ref="A81:N81"/>
    <mergeCell ref="A83:B83"/>
    <mergeCell ref="C83:G83"/>
    <mergeCell ref="H83:I83"/>
    <mergeCell ref="J83:N83"/>
    <mergeCell ref="G69:H69"/>
    <mergeCell ref="G70:H70"/>
    <mergeCell ref="G71:H71"/>
    <mergeCell ref="H72:M72"/>
    <mergeCell ref="A74:N74"/>
    <mergeCell ref="C78:D78"/>
    <mergeCell ref="G63:H63"/>
    <mergeCell ref="G64:H64"/>
    <mergeCell ref="G65:H65"/>
    <mergeCell ref="G66:H66"/>
    <mergeCell ref="G67:H67"/>
    <mergeCell ref="G68:H68"/>
    <mergeCell ref="G57:H57"/>
    <mergeCell ref="G58:H58"/>
    <mergeCell ref="G59:H59"/>
    <mergeCell ref="G60:H60"/>
    <mergeCell ref="G61:H61"/>
    <mergeCell ref="G62:H62"/>
    <mergeCell ref="G51:H51"/>
    <mergeCell ref="G52:H52"/>
    <mergeCell ref="G53:H53"/>
    <mergeCell ref="G54:H54"/>
    <mergeCell ref="G55:H55"/>
    <mergeCell ref="G56:H56"/>
    <mergeCell ref="I45:M46"/>
    <mergeCell ref="N45:N46"/>
    <mergeCell ref="G47:H47"/>
    <mergeCell ref="G48:H48"/>
    <mergeCell ref="G49:H49"/>
    <mergeCell ref="G50:H50"/>
    <mergeCell ref="A44:B44"/>
    <mergeCell ref="C44:G44"/>
    <mergeCell ref="H44:I44"/>
    <mergeCell ref="J44:N44"/>
    <mergeCell ref="A45:A46"/>
    <mergeCell ref="B45:B46"/>
    <mergeCell ref="C45:D45"/>
    <mergeCell ref="E45:E46"/>
    <mergeCell ref="F45:F46"/>
    <mergeCell ref="G45:H46"/>
    <mergeCell ref="E39:L39"/>
    <mergeCell ref="H40:L40"/>
    <mergeCell ref="A41:N41"/>
    <mergeCell ref="A43:B43"/>
    <mergeCell ref="C43:G43"/>
    <mergeCell ref="H43:I43"/>
    <mergeCell ref="J43:N43"/>
    <mergeCell ref="G29:H29"/>
    <mergeCell ref="G30:H30"/>
    <mergeCell ref="G31:H31"/>
    <mergeCell ref="H32:M32"/>
    <mergeCell ref="A34:N34"/>
    <mergeCell ref="C38:D38"/>
    <mergeCell ref="G23:H23"/>
    <mergeCell ref="G24:H24"/>
    <mergeCell ref="G25:H25"/>
    <mergeCell ref="G26:H26"/>
    <mergeCell ref="G27:H27"/>
    <mergeCell ref="G28:H28"/>
    <mergeCell ref="G17:H17"/>
    <mergeCell ref="G18:H18"/>
    <mergeCell ref="G19:H19"/>
    <mergeCell ref="G20:H20"/>
    <mergeCell ref="G21:H21"/>
    <mergeCell ref="G22:H22"/>
    <mergeCell ref="G11:H11"/>
    <mergeCell ref="G12:H12"/>
    <mergeCell ref="G13:H13"/>
    <mergeCell ref="G14:H14"/>
    <mergeCell ref="G15:H15"/>
    <mergeCell ref="G16:H16"/>
    <mergeCell ref="I5:M6"/>
    <mergeCell ref="N5:N6"/>
    <mergeCell ref="G7:H7"/>
    <mergeCell ref="G8:H8"/>
    <mergeCell ref="G9:H9"/>
    <mergeCell ref="G10:H10"/>
    <mergeCell ref="A5:A6"/>
    <mergeCell ref="B5:B6"/>
    <mergeCell ref="C5:D5"/>
    <mergeCell ref="E5:E6"/>
    <mergeCell ref="F5:F6"/>
    <mergeCell ref="G5:H6"/>
    <mergeCell ref="A1:N1"/>
    <mergeCell ref="A3:B3"/>
    <mergeCell ref="C3:G3"/>
    <mergeCell ref="H3:I3"/>
    <mergeCell ref="J3:N3"/>
    <mergeCell ref="A4:B4"/>
    <mergeCell ref="C4:G4"/>
    <mergeCell ref="H4:I4"/>
    <mergeCell ref="J4:N4"/>
  </mergeCells>
  <phoneticPr fontId="2"/>
  <dataValidations count="13">
    <dataValidation type="list" allowBlank="1" showInputMessage="1" showErrorMessage="1" prompt="性別を選択してください" sqref="F87:F111 F7:F31 F47:F71 F127:F151">
      <formula1>性別</formula1>
    </dataValidation>
    <dataValidation type="list" imeMode="disabled" allowBlank="1" showInputMessage="1" showErrorMessage="1" prompt="学年を選択してください" sqref="E7:E31 E47:E71 E87:E111 E127:E151">
      <formula1>gakunen1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imeMode="on" allowBlank="1" showInputMessage="1" showErrorMessage="1" sqref="C83:G83 C3:G3 C43:G43 C123:G123"/>
    <dataValidation imeMode="hiragana" allowBlank="1" showInputMessage="1" showErrorMessage="1" prompt="姓と名の間に全角スペースを入れてください" sqref="C87:C111 C7:C31 C47:C71 C127:C151"/>
    <dataValidation imeMode="halfKatakana" allowBlank="1" showInputMessage="1" showErrorMessage="1" prompt="氏名のﾌﾘｶﾞﾅ(半角ｶﾀｶﾅ)を入力してください。_x000a_姓と名の間に半角スペースを入れてください｡" sqref="D87:D111 D7:D31 D47:D71 D127:D151"/>
    <dataValidation type="list" allowBlank="1" showInputMessage="1" showErrorMessage="1" prompt="「秒」を選択してください" sqref="L87:L111 L7:L31 L47:L71 L127:L151">
      <formula1>"秒"</formula1>
    </dataValidation>
    <dataValidation type="list" allowBlank="1" showInputMessage="1" showErrorMessage="1" prompt="「分」または「ｍ」を選択してください" sqref="J87:J111 J7:J31 J47:J71 J127:J151">
      <formula1>"分,m"</formula1>
    </dataValidation>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disabled" allowBlank="1" showInputMessage="1" showErrorMessage="1" sqref="J3:N4 J43:N44 I87:I111 J83:N84 I127:I151 C84:G84 I7:I31 I47:I71 C4:G4 C44:G44 J123:N124 C124:G124"/>
    <dataValidation imeMode="off" allowBlank="1" showInputMessage="1" showErrorMessage="1" sqref="B7:B31 B127:B151 B87:B111 B47:B71"/>
    <dataValidation type="list" allowBlank="1" showInputMessage="1" showErrorMessage="1" sqref="AG7:AG31 AG47:AG71 AG87:AG111 AG127:AG151">
      <formula1>prefec1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47:H71 G87:H111 G127:H151">
      <formula1>INDIRECT($F7)</formula1>
    </dataValidation>
  </dataValidations>
  <pageMargins left="0.59055118110236227" right="0.59055118110236227" top="0.78740157480314965" bottom="0.59055118110236227" header="0.31496062992125984" footer="0.31496062992125984"/>
  <pageSetup paperSize="9" scale="90" orientation="portrait" r:id="rId1"/>
  <rowBreaks count="3" manualBreakCount="3">
    <brk id="40" max="13" man="1"/>
    <brk id="80" max="13" man="1"/>
    <brk id="120" max="1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0"/>
  <sheetViews>
    <sheetView view="pageBreakPreview" zoomScaleNormal="100" zoomScaleSheetLayoutView="100" workbookViewId="0">
      <selection activeCell="A61" sqref="A61:T353"/>
    </sheetView>
  </sheetViews>
  <sheetFormatPr defaultRowHeight="18.75" x14ac:dyDescent="0.4"/>
  <cols>
    <col min="1" max="1" width="4.375" customWidth="1"/>
    <col min="4" max="4" width="0.75" customWidth="1"/>
    <col min="5" max="5" width="3.625" customWidth="1"/>
    <col min="6" max="6" width="3.25" customWidth="1"/>
    <col min="7" max="7" width="3.625" customWidth="1"/>
    <col min="8" max="8" width="3.125" customWidth="1"/>
    <col min="9" max="9" width="3.625" customWidth="1"/>
    <col min="10" max="10" width="8.625" customWidth="1"/>
    <col min="11" max="11" width="15" customWidth="1"/>
    <col min="12" max="12" width="13.75" customWidth="1"/>
    <col min="13" max="13" width="5.125" customWidth="1"/>
  </cols>
  <sheetData>
    <row r="1" spans="1:36" ht="46.5" customHeight="1" x14ac:dyDescent="0.4">
      <c r="A1" s="140" t="s">
        <v>1145</v>
      </c>
      <c r="B1" s="141"/>
      <c r="C1" s="141"/>
      <c r="D1" s="141"/>
      <c r="E1" s="141"/>
      <c r="F1" s="141"/>
      <c r="G1" s="141"/>
      <c r="H1" s="141"/>
      <c r="I1" s="141"/>
      <c r="J1" s="141"/>
      <c r="K1" s="141"/>
      <c r="L1" s="141"/>
      <c r="M1" s="141"/>
      <c r="N1" s="141"/>
      <c r="O1" s="33"/>
      <c r="P1" s="33"/>
      <c r="Q1" s="33"/>
      <c r="R1" s="34"/>
      <c r="S1" s="35"/>
      <c r="T1" s="34"/>
      <c r="U1" s="34"/>
      <c r="V1" s="34"/>
      <c r="W1" s="34"/>
      <c r="X1" s="34"/>
      <c r="Y1" s="34"/>
      <c r="Z1" s="34"/>
      <c r="AA1" s="34"/>
      <c r="AB1" s="34"/>
      <c r="AC1" s="34"/>
      <c r="AD1" s="34"/>
      <c r="AE1" s="34"/>
      <c r="AF1" s="34"/>
      <c r="AG1" s="37"/>
      <c r="AH1" s="37"/>
      <c r="AI1" s="38"/>
      <c r="AJ1" s="38"/>
    </row>
    <row r="2" spans="1:36" ht="15" customHeight="1" x14ac:dyDescent="0.4">
      <c r="A2" s="32"/>
      <c r="B2" s="32"/>
      <c r="C2" s="32"/>
      <c r="D2" s="32"/>
      <c r="E2" s="32"/>
      <c r="F2" s="32"/>
      <c r="G2" s="32"/>
      <c r="H2" s="32"/>
      <c r="I2" s="32"/>
      <c r="J2" s="32"/>
      <c r="K2" s="32"/>
      <c r="L2" s="32"/>
      <c r="M2" s="32"/>
      <c r="N2" s="32"/>
      <c r="O2" s="33"/>
      <c r="P2" s="33"/>
      <c r="Q2" s="33"/>
      <c r="R2" s="34"/>
      <c r="S2" s="35"/>
      <c r="T2" s="34"/>
      <c r="U2" s="34"/>
      <c r="V2" s="34"/>
      <c r="W2" s="34"/>
      <c r="X2" s="34"/>
      <c r="Y2" s="34"/>
      <c r="Z2" s="34"/>
      <c r="AA2" s="34"/>
      <c r="AB2" s="34"/>
      <c r="AC2" s="34"/>
      <c r="AD2" s="34"/>
      <c r="AE2" s="34"/>
      <c r="AF2" s="34"/>
      <c r="AG2" s="37"/>
      <c r="AH2" s="37"/>
      <c r="AI2" s="38"/>
      <c r="AJ2" s="38"/>
    </row>
    <row r="3" spans="1:36" ht="22.5" customHeight="1" x14ac:dyDescent="0.4">
      <c r="A3" s="142" t="s">
        <v>267</v>
      </c>
      <c r="B3" s="143"/>
      <c r="C3" s="182">
        <f>'基礎データ（必ず先に記入してください）'!$C$2</f>
        <v>0</v>
      </c>
      <c r="D3" s="183"/>
      <c r="E3" s="183"/>
      <c r="F3" s="183"/>
      <c r="G3" s="183"/>
      <c r="H3" s="183"/>
      <c r="I3" s="183"/>
      <c r="J3" s="184"/>
      <c r="K3" s="60" t="s">
        <v>809</v>
      </c>
      <c r="L3" s="185">
        <f>'基礎データ（必ず先に記入してください）'!$C$6</f>
        <v>0</v>
      </c>
      <c r="M3" s="186"/>
      <c r="N3" s="187"/>
      <c r="O3" s="33"/>
      <c r="P3" s="33" t="s">
        <v>286</v>
      </c>
      <c r="Q3" s="33">
        <f>COUNTIF(B7:C30,"男子 4×100mR")+COUNTIF(B7:C30,"男子 4×400mR")</f>
        <v>0</v>
      </c>
      <c r="R3" s="34"/>
      <c r="S3" s="35"/>
      <c r="T3" s="34"/>
      <c r="U3" s="34"/>
      <c r="V3" s="34"/>
      <c r="W3" s="34"/>
      <c r="X3" s="34"/>
      <c r="Y3" s="171"/>
      <c r="Z3" s="171"/>
      <c r="AA3" s="36" t="s">
        <v>287</v>
      </c>
      <c r="AB3" s="36" t="s">
        <v>288</v>
      </c>
      <c r="AC3" s="36" t="s">
        <v>289</v>
      </c>
      <c r="AD3" s="108"/>
      <c r="AE3" s="34"/>
      <c r="AF3" s="34"/>
      <c r="AG3" s="37"/>
      <c r="AH3" s="37"/>
      <c r="AI3" s="38"/>
      <c r="AJ3" s="38"/>
    </row>
    <row r="4" spans="1:36" ht="22.5" customHeight="1" x14ac:dyDescent="0.4">
      <c r="A4" s="173" t="s">
        <v>269</v>
      </c>
      <c r="B4" s="174"/>
      <c r="C4" s="175">
        <f>'基礎データ（必ず先に記入してください）'!$C$8</f>
        <v>0</v>
      </c>
      <c r="D4" s="176"/>
      <c r="E4" s="176"/>
      <c r="F4" s="176"/>
      <c r="G4" s="176"/>
      <c r="H4" s="176"/>
      <c r="I4" s="176"/>
      <c r="J4" s="177"/>
      <c r="K4" s="61" t="s">
        <v>810</v>
      </c>
      <c r="L4" s="178">
        <f>'基礎データ（必ず先に記入してください）'!$C$7</f>
        <v>0</v>
      </c>
      <c r="M4" s="179"/>
      <c r="N4" s="180"/>
      <c r="O4" s="33"/>
      <c r="P4" s="33" t="s">
        <v>290</v>
      </c>
      <c r="Q4" s="33">
        <f>COUNTIF(B7:C30,"女子 4×100mR")+COUNTIF(B7:C30,"女子 4×400mR")</f>
        <v>0</v>
      </c>
      <c r="R4" s="34"/>
      <c r="S4" s="35"/>
      <c r="T4" s="34"/>
      <c r="U4" s="34"/>
      <c r="V4" s="34"/>
      <c r="W4" s="34"/>
      <c r="X4" s="34"/>
      <c r="Y4" s="181"/>
      <c r="Z4" s="181"/>
      <c r="AA4" s="36">
        <f>'基礎データ（必ず先に記入してください）'!$C$3</f>
        <v>0</v>
      </c>
      <c r="AB4" s="36" t="e">
        <f>VLOOKUP(AA4,shozoku1,4,FALSE)</f>
        <v>#N/A</v>
      </c>
      <c r="AC4" s="36" t="e">
        <f>VLOOKUP(AA4,shozoku1,3,FALSE)</f>
        <v>#N/A</v>
      </c>
      <c r="AD4" s="108"/>
      <c r="AE4" s="34"/>
      <c r="AF4" s="34"/>
      <c r="AG4" s="37"/>
      <c r="AH4" s="37"/>
      <c r="AI4" s="38"/>
      <c r="AJ4" s="38"/>
    </row>
    <row r="5" spans="1:36" x14ac:dyDescent="0.4">
      <c r="A5" s="129"/>
      <c r="B5" s="136" t="s">
        <v>811</v>
      </c>
      <c r="C5" s="137"/>
      <c r="D5" s="188"/>
      <c r="E5" s="136" t="s">
        <v>275</v>
      </c>
      <c r="F5" s="190"/>
      <c r="G5" s="190"/>
      <c r="H5" s="190"/>
      <c r="I5" s="137"/>
      <c r="J5" s="192" t="s">
        <v>812</v>
      </c>
      <c r="K5" s="193"/>
      <c r="L5" s="193"/>
      <c r="M5" s="194"/>
      <c r="N5" s="163" t="s">
        <v>276</v>
      </c>
      <c r="O5" s="33"/>
      <c r="P5" s="33"/>
      <c r="Q5" s="33"/>
      <c r="R5" s="34"/>
      <c r="S5" s="35"/>
      <c r="T5" s="34"/>
      <c r="U5" s="34"/>
      <c r="V5" s="34"/>
      <c r="W5" s="34"/>
      <c r="X5" s="34"/>
      <c r="Y5" s="34"/>
      <c r="Z5" s="34"/>
      <c r="AA5" s="34"/>
      <c r="AB5" s="34"/>
      <c r="AC5" s="34"/>
      <c r="AD5" s="34"/>
      <c r="AE5" s="34"/>
      <c r="AF5" s="34"/>
      <c r="AG5" s="37"/>
      <c r="AH5" s="37"/>
      <c r="AI5" s="38"/>
      <c r="AJ5" s="38"/>
    </row>
    <row r="6" spans="1:36" ht="19.5" thickBot="1" x14ac:dyDescent="0.45">
      <c r="A6" s="130"/>
      <c r="B6" s="138"/>
      <c r="C6" s="139"/>
      <c r="D6" s="189"/>
      <c r="E6" s="138"/>
      <c r="F6" s="191"/>
      <c r="G6" s="191"/>
      <c r="H6" s="191"/>
      <c r="I6" s="139"/>
      <c r="J6" s="10" t="s">
        <v>271</v>
      </c>
      <c r="K6" s="10" t="s">
        <v>813</v>
      </c>
      <c r="L6" s="10" t="s">
        <v>814</v>
      </c>
      <c r="M6" s="10" t="s">
        <v>272</v>
      </c>
      <c r="N6" s="164"/>
      <c r="O6" s="33"/>
      <c r="P6" s="33"/>
      <c r="Q6" s="33"/>
      <c r="R6" s="39" t="s">
        <v>291</v>
      </c>
      <c r="S6" s="40" t="s">
        <v>292</v>
      </c>
      <c r="T6" s="39" t="s">
        <v>293</v>
      </c>
      <c r="U6" s="39" t="s">
        <v>294</v>
      </c>
      <c r="V6" s="39" t="s">
        <v>295</v>
      </c>
      <c r="W6" s="39" t="s">
        <v>296</v>
      </c>
      <c r="X6" s="39" t="s">
        <v>297</v>
      </c>
      <c r="Y6" s="39" t="s">
        <v>298</v>
      </c>
      <c r="Z6" s="39" t="s">
        <v>299</v>
      </c>
      <c r="AA6" s="39" t="s">
        <v>300</v>
      </c>
      <c r="AB6" s="39" t="s">
        <v>301</v>
      </c>
      <c r="AC6" s="39" t="s">
        <v>289</v>
      </c>
      <c r="AD6" s="62" t="s">
        <v>302</v>
      </c>
      <c r="AE6" s="39" t="s">
        <v>303</v>
      </c>
      <c r="AF6" s="39" t="s">
        <v>304</v>
      </c>
      <c r="AG6" s="37" t="s">
        <v>305</v>
      </c>
      <c r="AH6" s="37"/>
      <c r="AI6" s="38" t="s">
        <v>306</v>
      </c>
      <c r="AJ6" s="38"/>
    </row>
    <row r="7" spans="1:36" ht="21" customHeight="1" thickTop="1" x14ac:dyDescent="0.4">
      <c r="A7" s="220">
        <v>1</v>
      </c>
      <c r="B7" s="221"/>
      <c r="C7" s="222"/>
      <c r="D7" s="223"/>
      <c r="E7" s="224"/>
      <c r="F7" s="195" t="s">
        <v>279</v>
      </c>
      <c r="G7" s="225"/>
      <c r="H7" s="195" t="s">
        <v>280</v>
      </c>
      <c r="I7" s="198"/>
      <c r="J7" s="63"/>
      <c r="K7" s="63"/>
      <c r="L7" s="63"/>
      <c r="M7" s="63"/>
      <c r="N7" s="64"/>
      <c r="O7" s="33"/>
      <c r="P7" s="33"/>
      <c r="Q7" s="33"/>
      <c r="R7" s="42" t="str">
        <f t="shared" ref="R7:R12" si="0">IF(ISBLANK(J7),"",VLOOKUP(CONCATENATE($AB$4,LEFT($B$7,1)),$R$81:$S$90,2,FALSE)+J7*100)</f>
        <v/>
      </c>
      <c r="S7" s="43" t="str">
        <f t="shared" ref="S7:S12" si="1">IF(ISBLANK(J7),"",$B$7)</f>
        <v/>
      </c>
      <c r="T7" s="44" t="str">
        <f>IF($S7="","",VLOOKUP($S7,'(種目・作業用)'!$A$2:$D$54,2,FALSE))</f>
        <v/>
      </c>
      <c r="U7" s="44" t="str">
        <f>IF($S7="","",VLOOKUP($S7,'(種目・作業用)'!$A$2:$D$54,3,FALSE))</f>
        <v/>
      </c>
      <c r="V7" s="44" t="str">
        <f>IF($S7="","",VLOOKUP($S7,'(種目・作業用)'!$A$2:$D$54,4,FALSE))</f>
        <v/>
      </c>
      <c r="W7" s="45" t="str">
        <f>IF(ISNUMBER(R7),IF(LEN(E7)=1,CONCATENATE(E7,G7,I7),CONCATENATE("0",G7,I7)),"")</f>
        <v/>
      </c>
      <c r="X7" s="42" t="str">
        <f>V7</f>
        <v/>
      </c>
      <c r="Y7" s="42" t="str">
        <f t="shared" ref="Y7:Y30" si="2">IF(ISBLANK(J7),"",J7)</f>
        <v/>
      </c>
      <c r="Z7" s="42" t="str">
        <f t="shared" ref="Z7:Z30" si="3">IF(ISNUMBER(Y7),IF(ISBLANK(M7),AI7,CONCATENATE(AI7,"(",M7,")")),"")</f>
        <v/>
      </c>
      <c r="AA7" s="42" t="str">
        <f t="shared" ref="AA7:AA30" si="4">IF(ISNUMBER(Y7),L7,"")</f>
        <v/>
      </c>
      <c r="AB7" s="65" t="str">
        <f t="shared" ref="AB7:AB30" si="5">IF(ISNUMBER(Y7),VLOOKUP(AG7,$AG$80:$AH$127,2,FALSE),"")</f>
        <v/>
      </c>
      <c r="AC7" s="66" t="str">
        <f>IF(ISNUMBER(Y7),$AC$4,"")</f>
        <v/>
      </c>
      <c r="AD7" s="67" t="str">
        <f t="shared" ref="AD7:AD12" si="6">IF(ISBLANK(J7),"",IF(LEFT($B$7,1)="男",1,2))</f>
        <v/>
      </c>
      <c r="AE7" s="42"/>
      <c r="AF7" s="42" t="str">
        <f>IF(ISNUMBER(Y7),$AA$4,"")</f>
        <v/>
      </c>
      <c r="AG7" s="47" t="s">
        <v>307</v>
      </c>
      <c r="AH7" s="37"/>
      <c r="AI7" s="41" t="str">
        <f>IF(LEN(K7)&gt;6,SUBSTITUTE(K7,"　",""),IF(LEN(K7)=6,K7,IF(LEN(K7)=5,CONCATENATE(K7,"　"),IF(LEN(K7)=4,CONCATENATE(SUBSTITUTE(K7,"　","　　"),"　"),CONCATENATE(SUBSTITUTE(K7,"　","　　　"),"　")))))</f>
        <v>　</v>
      </c>
      <c r="AJ7" s="38"/>
    </row>
    <row r="8" spans="1:36" ht="21" customHeight="1" x14ac:dyDescent="0.4">
      <c r="A8" s="202"/>
      <c r="B8" s="206"/>
      <c r="C8" s="207"/>
      <c r="D8" s="210"/>
      <c r="E8" s="213"/>
      <c r="F8" s="196"/>
      <c r="G8" s="217"/>
      <c r="H8" s="196"/>
      <c r="I8" s="199"/>
      <c r="J8" s="18"/>
      <c r="K8" s="18"/>
      <c r="L8" s="18"/>
      <c r="M8" s="18"/>
      <c r="N8" s="22"/>
      <c r="O8" s="33"/>
      <c r="P8" s="33"/>
      <c r="Q8" s="33"/>
      <c r="R8" s="42" t="str">
        <f t="shared" si="0"/>
        <v/>
      </c>
      <c r="S8" s="43" t="str">
        <f t="shared" si="1"/>
        <v/>
      </c>
      <c r="T8" s="44" t="str">
        <f>IF($S8="","",VLOOKUP($S8,'(種目・作業用)'!$A$2:$D$54,2,FALSE))</f>
        <v/>
      </c>
      <c r="U8" s="44" t="str">
        <f>IF($S8="","",VLOOKUP($S8,'(種目・作業用)'!$A$2:$D$54,3,FALSE))</f>
        <v/>
      </c>
      <c r="V8" s="44" t="str">
        <f>IF($S8="","",VLOOKUP($S8,'(種目・作業用)'!$A$2:$D$54,4,FALSE))</f>
        <v/>
      </c>
      <c r="W8" s="45"/>
      <c r="X8" s="42" t="str">
        <f t="shared" ref="X8:X30" si="7">V8</f>
        <v/>
      </c>
      <c r="Y8" s="42" t="str">
        <f t="shared" si="2"/>
        <v/>
      </c>
      <c r="Z8" s="42" t="str">
        <f t="shared" si="3"/>
        <v/>
      </c>
      <c r="AA8" s="42" t="str">
        <f t="shared" si="4"/>
        <v/>
      </c>
      <c r="AB8" s="65" t="str">
        <f t="shared" si="5"/>
        <v/>
      </c>
      <c r="AC8" s="66" t="str">
        <f t="shared" ref="AC8:AC30" si="8">IF(ISNUMBER(Y8),$AC$4,"")</f>
        <v/>
      </c>
      <c r="AD8" s="67" t="str">
        <f t="shared" si="6"/>
        <v/>
      </c>
      <c r="AE8" s="42"/>
      <c r="AF8" s="42" t="str">
        <f t="shared" ref="AF8:AF30" si="9">IF(ISNUMBER(Y8),$AA$4,"")</f>
        <v/>
      </c>
      <c r="AG8" s="47" t="s">
        <v>307</v>
      </c>
      <c r="AH8" s="37"/>
      <c r="AI8" s="41" t="str">
        <f t="shared" ref="AI8:AI30" si="10">IF(LEN(K8)&gt;6,SUBSTITUTE(K8,"　",""),IF(LEN(K8)=6,K8,IF(LEN(K8)=5,CONCATENATE(K8,"　"),IF(LEN(K8)=4,CONCATENATE(SUBSTITUTE(K8,"　","　　"),"　"),CONCATENATE(SUBSTITUTE(K8,"　","　　　"),"　")))))</f>
        <v>　</v>
      </c>
      <c r="AJ8" s="38"/>
    </row>
    <row r="9" spans="1:36" ht="21" customHeight="1" x14ac:dyDescent="0.4">
      <c r="A9" s="202"/>
      <c r="B9" s="206"/>
      <c r="C9" s="207"/>
      <c r="D9" s="210"/>
      <c r="E9" s="213"/>
      <c r="F9" s="196"/>
      <c r="G9" s="217"/>
      <c r="H9" s="196"/>
      <c r="I9" s="199"/>
      <c r="J9" s="18"/>
      <c r="K9" s="18"/>
      <c r="L9" s="18"/>
      <c r="M9" s="18"/>
      <c r="N9" s="22"/>
      <c r="O9" s="33"/>
      <c r="P9" s="33"/>
      <c r="Q9" s="33"/>
      <c r="R9" s="42" t="str">
        <f t="shared" si="0"/>
        <v/>
      </c>
      <c r="S9" s="43" t="str">
        <f t="shared" si="1"/>
        <v/>
      </c>
      <c r="T9" s="44" t="str">
        <f>IF($S9="","",VLOOKUP($S9,'(種目・作業用)'!$A$2:$D$54,2,FALSE))</f>
        <v/>
      </c>
      <c r="U9" s="44" t="str">
        <f>IF($S9="","",VLOOKUP($S9,'(種目・作業用)'!$A$2:$D$54,3,FALSE))</f>
        <v/>
      </c>
      <c r="V9" s="44" t="str">
        <f>IF($S9="","",VLOOKUP($S9,'(種目・作業用)'!$A$2:$D$54,4,FALSE))</f>
        <v/>
      </c>
      <c r="W9" s="45"/>
      <c r="X9" s="42" t="str">
        <f t="shared" si="7"/>
        <v/>
      </c>
      <c r="Y9" s="42" t="str">
        <f t="shared" si="2"/>
        <v/>
      </c>
      <c r="Z9" s="42" t="str">
        <f t="shared" si="3"/>
        <v/>
      </c>
      <c r="AA9" s="42" t="str">
        <f t="shared" si="4"/>
        <v/>
      </c>
      <c r="AB9" s="65" t="str">
        <f t="shared" si="5"/>
        <v/>
      </c>
      <c r="AC9" s="66" t="str">
        <f t="shared" si="8"/>
        <v/>
      </c>
      <c r="AD9" s="67" t="str">
        <f t="shared" si="6"/>
        <v/>
      </c>
      <c r="AE9" s="42"/>
      <c r="AF9" s="42" t="str">
        <f t="shared" si="9"/>
        <v/>
      </c>
      <c r="AG9" s="47" t="s">
        <v>307</v>
      </c>
      <c r="AH9" s="37"/>
      <c r="AI9" s="41" t="str">
        <f t="shared" si="10"/>
        <v>　</v>
      </c>
      <c r="AJ9" s="38"/>
    </row>
    <row r="10" spans="1:36" ht="21" customHeight="1" x14ac:dyDescent="0.4">
      <c r="A10" s="202"/>
      <c r="B10" s="206"/>
      <c r="C10" s="207"/>
      <c r="D10" s="210"/>
      <c r="E10" s="213"/>
      <c r="F10" s="196"/>
      <c r="G10" s="217"/>
      <c r="H10" s="196"/>
      <c r="I10" s="199"/>
      <c r="J10" s="18"/>
      <c r="K10" s="18"/>
      <c r="L10" s="18"/>
      <c r="M10" s="18"/>
      <c r="N10" s="22"/>
      <c r="O10" s="33"/>
      <c r="P10" s="33"/>
      <c r="Q10" s="33"/>
      <c r="R10" s="42" t="str">
        <f t="shared" si="0"/>
        <v/>
      </c>
      <c r="S10" s="43" t="str">
        <f t="shared" si="1"/>
        <v/>
      </c>
      <c r="T10" s="44" t="str">
        <f>IF($S10="","",VLOOKUP($S10,'(種目・作業用)'!$A$2:$D$54,2,FALSE))</f>
        <v/>
      </c>
      <c r="U10" s="44" t="str">
        <f>IF($S10="","",VLOOKUP($S10,'(種目・作業用)'!$A$2:$D$54,3,FALSE))</f>
        <v/>
      </c>
      <c r="V10" s="44" t="str">
        <f>IF($S10="","",VLOOKUP($S10,'(種目・作業用)'!$A$2:$D$54,4,FALSE))</f>
        <v/>
      </c>
      <c r="W10" s="45"/>
      <c r="X10" s="42" t="str">
        <f t="shared" si="7"/>
        <v/>
      </c>
      <c r="Y10" s="42" t="str">
        <f t="shared" si="2"/>
        <v/>
      </c>
      <c r="Z10" s="42" t="str">
        <f t="shared" si="3"/>
        <v/>
      </c>
      <c r="AA10" s="42" t="str">
        <f t="shared" si="4"/>
        <v/>
      </c>
      <c r="AB10" s="65" t="str">
        <f t="shared" si="5"/>
        <v/>
      </c>
      <c r="AC10" s="66" t="str">
        <f t="shared" si="8"/>
        <v/>
      </c>
      <c r="AD10" s="67" t="str">
        <f t="shared" si="6"/>
        <v/>
      </c>
      <c r="AE10" s="42"/>
      <c r="AF10" s="42" t="str">
        <f t="shared" si="9"/>
        <v/>
      </c>
      <c r="AG10" s="47" t="s">
        <v>307</v>
      </c>
      <c r="AH10" s="37"/>
      <c r="AI10" s="41" t="str">
        <f t="shared" si="10"/>
        <v>　</v>
      </c>
      <c r="AJ10" s="38"/>
    </row>
    <row r="11" spans="1:36" ht="21" customHeight="1" x14ac:dyDescent="0.4">
      <c r="A11" s="202"/>
      <c r="B11" s="206"/>
      <c r="C11" s="207"/>
      <c r="D11" s="210"/>
      <c r="E11" s="213"/>
      <c r="F11" s="196"/>
      <c r="G11" s="217"/>
      <c r="H11" s="196"/>
      <c r="I11" s="199"/>
      <c r="J11" s="18"/>
      <c r="K11" s="18"/>
      <c r="L11" s="18"/>
      <c r="M11" s="18"/>
      <c r="N11" s="22"/>
      <c r="O11" s="33"/>
      <c r="P11" s="33"/>
      <c r="Q11" s="33"/>
      <c r="R11" s="42" t="str">
        <f t="shared" si="0"/>
        <v/>
      </c>
      <c r="S11" s="43" t="str">
        <f t="shared" si="1"/>
        <v/>
      </c>
      <c r="T11" s="44" t="str">
        <f>IF($S11="","",VLOOKUP($S11,'(種目・作業用)'!$A$2:$D$54,2,FALSE))</f>
        <v/>
      </c>
      <c r="U11" s="44" t="str">
        <f>IF($S11="","",VLOOKUP($S11,'(種目・作業用)'!$A$2:$D$54,3,FALSE))</f>
        <v/>
      </c>
      <c r="V11" s="44" t="str">
        <f>IF($S11="","",VLOOKUP($S11,'(種目・作業用)'!$A$2:$D$54,4,FALSE))</f>
        <v/>
      </c>
      <c r="W11" s="45"/>
      <c r="X11" s="42" t="str">
        <f t="shared" si="7"/>
        <v/>
      </c>
      <c r="Y11" s="42" t="str">
        <f t="shared" si="2"/>
        <v/>
      </c>
      <c r="Z11" s="42" t="str">
        <f t="shared" si="3"/>
        <v/>
      </c>
      <c r="AA11" s="42" t="str">
        <f t="shared" si="4"/>
        <v/>
      </c>
      <c r="AB11" s="65" t="str">
        <f t="shared" si="5"/>
        <v/>
      </c>
      <c r="AC11" s="66" t="str">
        <f t="shared" si="8"/>
        <v/>
      </c>
      <c r="AD11" s="67" t="str">
        <f t="shared" si="6"/>
        <v/>
      </c>
      <c r="AE11" s="42"/>
      <c r="AF11" s="42" t="str">
        <f t="shared" si="9"/>
        <v/>
      </c>
      <c r="AG11" s="47" t="s">
        <v>307</v>
      </c>
      <c r="AH11" s="37"/>
      <c r="AI11" s="41" t="str">
        <f t="shared" si="10"/>
        <v>　</v>
      </c>
      <c r="AJ11" s="38"/>
    </row>
    <row r="12" spans="1:36" ht="21" customHeight="1" x14ac:dyDescent="0.4">
      <c r="A12" s="203"/>
      <c r="B12" s="208"/>
      <c r="C12" s="209"/>
      <c r="D12" s="211"/>
      <c r="E12" s="214"/>
      <c r="F12" s="197"/>
      <c r="G12" s="218"/>
      <c r="H12" s="197"/>
      <c r="I12" s="200"/>
      <c r="J12" s="68"/>
      <c r="K12" s="68"/>
      <c r="L12" s="68"/>
      <c r="M12" s="68"/>
      <c r="N12" s="69"/>
      <c r="O12" s="33"/>
      <c r="P12" s="33"/>
      <c r="Q12" s="33"/>
      <c r="R12" s="42" t="str">
        <f t="shared" si="0"/>
        <v/>
      </c>
      <c r="S12" s="43" t="str">
        <f t="shared" si="1"/>
        <v/>
      </c>
      <c r="T12" s="44" t="str">
        <f>IF($S12="","",VLOOKUP($S12,'(種目・作業用)'!$A$2:$D$54,2,FALSE))</f>
        <v/>
      </c>
      <c r="U12" s="44" t="str">
        <f>IF($S12="","",VLOOKUP($S12,'(種目・作業用)'!$A$2:$D$54,3,FALSE))</f>
        <v/>
      </c>
      <c r="V12" s="44" t="str">
        <f>IF($S12="","",VLOOKUP($S12,'(種目・作業用)'!$A$2:$D$54,4,FALSE))</f>
        <v/>
      </c>
      <c r="W12" s="45"/>
      <c r="X12" s="42" t="str">
        <f t="shared" si="7"/>
        <v/>
      </c>
      <c r="Y12" s="42" t="str">
        <f t="shared" si="2"/>
        <v/>
      </c>
      <c r="Z12" s="42" t="str">
        <f t="shared" si="3"/>
        <v/>
      </c>
      <c r="AA12" s="42" t="str">
        <f t="shared" si="4"/>
        <v/>
      </c>
      <c r="AB12" s="65" t="str">
        <f t="shared" si="5"/>
        <v/>
      </c>
      <c r="AC12" s="66" t="str">
        <f t="shared" si="8"/>
        <v/>
      </c>
      <c r="AD12" s="67" t="str">
        <f t="shared" si="6"/>
        <v/>
      </c>
      <c r="AE12" s="42"/>
      <c r="AF12" s="42" t="str">
        <f t="shared" si="9"/>
        <v/>
      </c>
      <c r="AG12" s="47" t="s">
        <v>307</v>
      </c>
      <c r="AH12" s="37"/>
      <c r="AI12" s="41" t="str">
        <f t="shared" si="10"/>
        <v>　</v>
      </c>
      <c r="AJ12" s="38"/>
    </row>
    <row r="13" spans="1:36" ht="21" customHeight="1" x14ac:dyDescent="0.4">
      <c r="A13" s="201">
        <v>2</v>
      </c>
      <c r="B13" s="204"/>
      <c r="C13" s="205"/>
      <c r="D13" s="188"/>
      <c r="E13" s="212"/>
      <c r="F13" s="215" t="s">
        <v>279</v>
      </c>
      <c r="G13" s="216"/>
      <c r="H13" s="215" t="s">
        <v>280</v>
      </c>
      <c r="I13" s="219"/>
      <c r="J13" s="70"/>
      <c r="K13" s="70"/>
      <c r="L13" s="70"/>
      <c r="M13" s="70"/>
      <c r="N13" s="71"/>
      <c r="O13" s="33"/>
      <c r="P13" s="33"/>
      <c r="Q13" s="33"/>
      <c r="R13" s="42" t="str">
        <f t="shared" ref="R13:R18" si="11">IF(ISBLANK(J13),"",VLOOKUP(CONCATENATE($AB$4,LEFT($B$13,1)),$R$81:$S$90,2,FALSE)+J13*100)</f>
        <v/>
      </c>
      <c r="S13" s="43" t="str">
        <f t="shared" ref="S13:S18" si="12">IF(ISBLANK(J13),"",$B$13)</f>
        <v/>
      </c>
      <c r="T13" s="44" t="str">
        <f>IF($S13="","",VLOOKUP($S13,'(種目・作業用)'!$A$2:$D$54,2,FALSE))</f>
        <v/>
      </c>
      <c r="U13" s="44" t="str">
        <f>IF($S13="","",VLOOKUP($S13,'(種目・作業用)'!$A$2:$D$54,3,FALSE))</f>
        <v/>
      </c>
      <c r="V13" s="44" t="str">
        <f>IF($S13="","",VLOOKUP($S13,'(種目・作業用)'!$A$2:$D$54,4,FALSE))</f>
        <v/>
      </c>
      <c r="W13" s="45" t="str">
        <f>IF(ISNUMBER(R13),IF(LEN(E13)=1,CONCATENATE(E13,G13,I13),CONCATENATE("0",G13,I13)),"")</f>
        <v/>
      </c>
      <c r="X13" s="42" t="str">
        <f t="shared" si="7"/>
        <v/>
      </c>
      <c r="Y13" s="42" t="str">
        <f t="shared" si="2"/>
        <v/>
      </c>
      <c r="Z13" s="42" t="str">
        <f t="shared" si="3"/>
        <v/>
      </c>
      <c r="AA13" s="42" t="str">
        <f t="shared" si="4"/>
        <v/>
      </c>
      <c r="AB13" s="65" t="str">
        <f t="shared" si="5"/>
        <v/>
      </c>
      <c r="AC13" s="66" t="str">
        <f t="shared" si="8"/>
        <v/>
      </c>
      <c r="AD13" s="67" t="str">
        <f t="shared" ref="AD13:AD18" si="13">IF(ISBLANK(J13),"",IF(LEFT($B$13,1)="男",1,2))</f>
        <v/>
      </c>
      <c r="AE13" s="42"/>
      <c r="AF13" s="42" t="str">
        <f t="shared" si="9"/>
        <v/>
      </c>
      <c r="AG13" s="47" t="s">
        <v>307</v>
      </c>
      <c r="AH13" s="37"/>
      <c r="AI13" s="41" t="str">
        <f t="shared" si="10"/>
        <v>　</v>
      </c>
      <c r="AJ13" s="38"/>
    </row>
    <row r="14" spans="1:36" ht="21" customHeight="1" x14ac:dyDescent="0.4">
      <c r="A14" s="202"/>
      <c r="B14" s="206"/>
      <c r="C14" s="207"/>
      <c r="D14" s="210"/>
      <c r="E14" s="213"/>
      <c r="F14" s="196"/>
      <c r="G14" s="217"/>
      <c r="H14" s="196"/>
      <c r="I14" s="199"/>
      <c r="J14" s="18"/>
      <c r="K14" s="18"/>
      <c r="L14" s="18"/>
      <c r="M14" s="18"/>
      <c r="N14" s="22"/>
      <c r="O14" s="33"/>
      <c r="P14" s="33"/>
      <c r="Q14" s="33"/>
      <c r="R14" s="42" t="str">
        <f t="shared" si="11"/>
        <v/>
      </c>
      <c r="S14" s="43" t="str">
        <f t="shared" si="12"/>
        <v/>
      </c>
      <c r="T14" s="44" t="str">
        <f>IF($S14="","",VLOOKUP($S14,'(種目・作業用)'!$A$2:$D$54,2,FALSE))</f>
        <v/>
      </c>
      <c r="U14" s="44" t="str">
        <f>IF($S14="","",VLOOKUP($S14,'(種目・作業用)'!$A$2:$D$54,3,FALSE))</f>
        <v/>
      </c>
      <c r="V14" s="44" t="str">
        <f>IF($S14="","",VLOOKUP($S14,'(種目・作業用)'!$A$2:$D$54,4,FALSE))</f>
        <v/>
      </c>
      <c r="W14" s="45"/>
      <c r="X14" s="42" t="str">
        <f t="shared" si="7"/>
        <v/>
      </c>
      <c r="Y14" s="42" t="str">
        <f t="shared" si="2"/>
        <v/>
      </c>
      <c r="Z14" s="42" t="str">
        <f t="shared" si="3"/>
        <v/>
      </c>
      <c r="AA14" s="42" t="str">
        <f t="shared" si="4"/>
        <v/>
      </c>
      <c r="AB14" s="65" t="str">
        <f t="shared" si="5"/>
        <v/>
      </c>
      <c r="AC14" s="66" t="str">
        <f t="shared" si="8"/>
        <v/>
      </c>
      <c r="AD14" s="67" t="str">
        <f t="shared" si="13"/>
        <v/>
      </c>
      <c r="AE14" s="42"/>
      <c r="AF14" s="42" t="str">
        <f t="shared" si="9"/>
        <v/>
      </c>
      <c r="AG14" s="47" t="s">
        <v>307</v>
      </c>
      <c r="AH14" s="37"/>
      <c r="AI14" s="41" t="str">
        <f t="shared" si="10"/>
        <v>　</v>
      </c>
      <c r="AJ14" s="38"/>
    </row>
    <row r="15" spans="1:36" ht="21" customHeight="1" x14ac:dyDescent="0.4">
      <c r="A15" s="202"/>
      <c r="B15" s="206"/>
      <c r="C15" s="207"/>
      <c r="D15" s="210"/>
      <c r="E15" s="213"/>
      <c r="F15" s="196"/>
      <c r="G15" s="217"/>
      <c r="H15" s="196"/>
      <c r="I15" s="199"/>
      <c r="J15" s="18"/>
      <c r="K15" s="18"/>
      <c r="L15" s="18"/>
      <c r="M15" s="18"/>
      <c r="N15" s="22"/>
      <c r="O15" s="33"/>
      <c r="P15" s="33"/>
      <c r="Q15" s="33"/>
      <c r="R15" s="42" t="str">
        <f t="shared" si="11"/>
        <v/>
      </c>
      <c r="S15" s="43" t="str">
        <f t="shared" si="12"/>
        <v/>
      </c>
      <c r="T15" s="44" t="str">
        <f>IF($S15="","",VLOOKUP($S15,'(種目・作業用)'!$A$2:$D$54,2,FALSE))</f>
        <v/>
      </c>
      <c r="U15" s="44" t="str">
        <f>IF($S15="","",VLOOKUP($S15,'(種目・作業用)'!$A$2:$D$54,3,FALSE))</f>
        <v/>
      </c>
      <c r="V15" s="44" t="str">
        <f>IF($S15="","",VLOOKUP($S15,'(種目・作業用)'!$A$2:$D$54,4,FALSE))</f>
        <v/>
      </c>
      <c r="W15" s="45"/>
      <c r="X15" s="42" t="str">
        <f t="shared" si="7"/>
        <v/>
      </c>
      <c r="Y15" s="42" t="str">
        <f t="shared" si="2"/>
        <v/>
      </c>
      <c r="Z15" s="42" t="str">
        <f t="shared" si="3"/>
        <v/>
      </c>
      <c r="AA15" s="42" t="str">
        <f t="shared" si="4"/>
        <v/>
      </c>
      <c r="AB15" s="65" t="str">
        <f t="shared" si="5"/>
        <v/>
      </c>
      <c r="AC15" s="66" t="str">
        <f t="shared" si="8"/>
        <v/>
      </c>
      <c r="AD15" s="67" t="str">
        <f t="shared" si="13"/>
        <v/>
      </c>
      <c r="AE15" s="42"/>
      <c r="AF15" s="42" t="str">
        <f t="shared" si="9"/>
        <v/>
      </c>
      <c r="AG15" s="47" t="s">
        <v>307</v>
      </c>
      <c r="AH15" s="37"/>
      <c r="AI15" s="41" t="str">
        <f t="shared" si="10"/>
        <v>　</v>
      </c>
      <c r="AJ15" s="38"/>
    </row>
    <row r="16" spans="1:36" ht="21" customHeight="1" x14ac:dyDescent="0.4">
      <c r="A16" s="202"/>
      <c r="B16" s="206"/>
      <c r="C16" s="207"/>
      <c r="D16" s="210"/>
      <c r="E16" s="213"/>
      <c r="F16" s="196"/>
      <c r="G16" s="217"/>
      <c r="H16" s="196"/>
      <c r="I16" s="199"/>
      <c r="J16" s="18"/>
      <c r="K16" s="18"/>
      <c r="L16" s="18"/>
      <c r="M16" s="18"/>
      <c r="N16" s="22"/>
      <c r="O16" s="33"/>
      <c r="P16" s="33"/>
      <c r="Q16" s="33"/>
      <c r="R16" s="42" t="str">
        <f t="shared" si="11"/>
        <v/>
      </c>
      <c r="S16" s="43" t="str">
        <f t="shared" si="12"/>
        <v/>
      </c>
      <c r="T16" s="44" t="str">
        <f>IF($S16="","",VLOOKUP($S16,'(種目・作業用)'!$A$2:$D$54,2,FALSE))</f>
        <v/>
      </c>
      <c r="U16" s="44" t="str">
        <f>IF($S16="","",VLOOKUP($S16,'(種目・作業用)'!$A$2:$D$54,3,FALSE))</f>
        <v/>
      </c>
      <c r="V16" s="44" t="str">
        <f>IF($S16="","",VLOOKUP($S16,'(種目・作業用)'!$A$2:$D$54,4,FALSE))</f>
        <v/>
      </c>
      <c r="W16" s="45"/>
      <c r="X16" s="42" t="str">
        <f t="shared" si="7"/>
        <v/>
      </c>
      <c r="Y16" s="42" t="str">
        <f t="shared" si="2"/>
        <v/>
      </c>
      <c r="Z16" s="42" t="str">
        <f t="shared" si="3"/>
        <v/>
      </c>
      <c r="AA16" s="42" t="str">
        <f t="shared" si="4"/>
        <v/>
      </c>
      <c r="AB16" s="65" t="str">
        <f t="shared" si="5"/>
        <v/>
      </c>
      <c r="AC16" s="66" t="str">
        <f t="shared" si="8"/>
        <v/>
      </c>
      <c r="AD16" s="67" t="str">
        <f t="shared" si="13"/>
        <v/>
      </c>
      <c r="AE16" s="42"/>
      <c r="AF16" s="42" t="str">
        <f t="shared" si="9"/>
        <v/>
      </c>
      <c r="AG16" s="47" t="s">
        <v>307</v>
      </c>
      <c r="AH16" s="37"/>
      <c r="AI16" s="41" t="str">
        <f t="shared" si="10"/>
        <v>　</v>
      </c>
      <c r="AJ16" s="38"/>
    </row>
    <row r="17" spans="1:36" ht="21" customHeight="1" x14ac:dyDescent="0.4">
      <c r="A17" s="202"/>
      <c r="B17" s="206"/>
      <c r="C17" s="207"/>
      <c r="D17" s="210"/>
      <c r="E17" s="213"/>
      <c r="F17" s="196"/>
      <c r="G17" s="217"/>
      <c r="H17" s="196"/>
      <c r="I17" s="199"/>
      <c r="J17" s="18"/>
      <c r="K17" s="18"/>
      <c r="L17" s="18"/>
      <c r="M17" s="18"/>
      <c r="N17" s="22"/>
      <c r="O17" s="33"/>
      <c r="P17" s="33"/>
      <c r="Q17" s="33"/>
      <c r="R17" s="42" t="str">
        <f t="shared" si="11"/>
        <v/>
      </c>
      <c r="S17" s="43" t="str">
        <f t="shared" si="12"/>
        <v/>
      </c>
      <c r="T17" s="44" t="str">
        <f>IF($S17="","",VLOOKUP($S17,'(種目・作業用)'!$A$2:$D$54,2,FALSE))</f>
        <v/>
      </c>
      <c r="U17" s="44" t="str">
        <f>IF($S17="","",VLOOKUP($S17,'(種目・作業用)'!$A$2:$D$54,3,FALSE))</f>
        <v/>
      </c>
      <c r="V17" s="44" t="str">
        <f>IF($S17="","",VLOOKUP($S17,'(種目・作業用)'!$A$2:$D$54,4,FALSE))</f>
        <v/>
      </c>
      <c r="W17" s="45"/>
      <c r="X17" s="42" t="str">
        <f t="shared" si="7"/>
        <v/>
      </c>
      <c r="Y17" s="42" t="str">
        <f t="shared" si="2"/>
        <v/>
      </c>
      <c r="Z17" s="42" t="str">
        <f t="shared" si="3"/>
        <v/>
      </c>
      <c r="AA17" s="42" t="str">
        <f t="shared" si="4"/>
        <v/>
      </c>
      <c r="AB17" s="65" t="str">
        <f t="shared" si="5"/>
        <v/>
      </c>
      <c r="AC17" s="66" t="str">
        <f t="shared" si="8"/>
        <v/>
      </c>
      <c r="AD17" s="67" t="str">
        <f t="shared" si="13"/>
        <v/>
      </c>
      <c r="AE17" s="42"/>
      <c r="AF17" s="42" t="str">
        <f t="shared" si="9"/>
        <v/>
      </c>
      <c r="AG17" s="47" t="s">
        <v>307</v>
      </c>
      <c r="AH17" s="37"/>
      <c r="AI17" s="41" t="str">
        <f t="shared" si="10"/>
        <v>　</v>
      </c>
      <c r="AJ17" s="38"/>
    </row>
    <row r="18" spans="1:36" ht="21" customHeight="1" x14ac:dyDescent="0.4">
      <c r="A18" s="203"/>
      <c r="B18" s="208"/>
      <c r="C18" s="209"/>
      <c r="D18" s="211"/>
      <c r="E18" s="214"/>
      <c r="F18" s="197"/>
      <c r="G18" s="218"/>
      <c r="H18" s="197"/>
      <c r="I18" s="200"/>
      <c r="J18" s="68"/>
      <c r="K18" s="68"/>
      <c r="L18" s="68"/>
      <c r="M18" s="68"/>
      <c r="N18" s="69"/>
      <c r="O18" s="33"/>
      <c r="P18" s="33"/>
      <c r="Q18" s="33"/>
      <c r="R18" s="42" t="str">
        <f t="shared" si="11"/>
        <v/>
      </c>
      <c r="S18" s="43" t="str">
        <f t="shared" si="12"/>
        <v/>
      </c>
      <c r="T18" s="44" t="str">
        <f>IF($S18="","",VLOOKUP($S18,'(種目・作業用)'!$A$2:$D$54,2,FALSE))</f>
        <v/>
      </c>
      <c r="U18" s="44" t="str">
        <f>IF($S18="","",VLOOKUP($S18,'(種目・作業用)'!$A$2:$D$54,3,FALSE))</f>
        <v/>
      </c>
      <c r="V18" s="44" t="str">
        <f>IF($S18="","",VLOOKUP($S18,'(種目・作業用)'!$A$2:$D$54,4,FALSE))</f>
        <v/>
      </c>
      <c r="W18" s="45"/>
      <c r="X18" s="42" t="str">
        <f t="shared" si="7"/>
        <v/>
      </c>
      <c r="Y18" s="42" t="str">
        <f t="shared" si="2"/>
        <v/>
      </c>
      <c r="Z18" s="42" t="str">
        <f t="shared" si="3"/>
        <v/>
      </c>
      <c r="AA18" s="42" t="str">
        <f t="shared" si="4"/>
        <v/>
      </c>
      <c r="AB18" s="65" t="str">
        <f t="shared" si="5"/>
        <v/>
      </c>
      <c r="AC18" s="66" t="str">
        <f t="shared" si="8"/>
        <v/>
      </c>
      <c r="AD18" s="67" t="str">
        <f t="shared" si="13"/>
        <v/>
      </c>
      <c r="AE18" s="42"/>
      <c r="AF18" s="42" t="str">
        <f t="shared" si="9"/>
        <v/>
      </c>
      <c r="AG18" s="47" t="s">
        <v>307</v>
      </c>
      <c r="AH18" s="37"/>
      <c r="AI18" s="41" t="str">
        <f t="shared" si="10"/>
        <v>　</v>
      </c>
      <c r="AJ18" s="38"/>
    </row>
    <row r="19" spans="1:36" ht="21" customHeight="1" x14ac:dyDescent="0.4">
      <c r="A19" s="201">
        <v>3</v>
      </c>
      <c r="B19" s="204"/>
      <c r="C19" s="205"/>
      <c r="D19" s="188"/>
      <c r="E19" s="212"/>
      <c r="F19" s="215" t="s">
        <v>279</v>
      </c>
      <c r="G19" s="216"/>
      <c r="H19" s="215" t="s">
        <v>280</v>
      </c>
      <c r="I19" s="219"/>
      <c r="J19" s="70"/>
      <c r="K19" s="70"/>
      <c r="L19" s="70"/>
      <c r="M19" s="70"/>
      <c r="N19" s="71"/>
      <c r="O19" s="33"/>
      <c r="P19" s="33"/>
      <c r="Q19" s="33"/>
      <c r="R19" s="42" t="str">
        <f t="shared" ref="R19:R24" si="14">IF(ISBLANK(J19),"",VLOOKUP(CONCATENATE($AB$4,LEFT($B$19,1)),$R$81:$S$90,2,FALSE)+J19*100)</f>
        <v/>
      </c>
      <c r="S19" s="43" t="str">
        <f t="shared" ref="S19:S24" si="15">IF(ISBLANK(J19),"",$B$19)</f>
        <v/>
      </c>
      <c r="T19" s="44" t="str">
        <f>IF($S19="","",VLOOKUP($S19,'(種目・作業用)'!$A$2:$D$54,2,FALSE))</f>
        <v/>
      </c>
      <c r="U19" s="44" t="str">
        <f>IF($S19="","",VLOOKUP($S19,'(種目・作業用)'!$A$2:$D$54,3,FALSE))</f>
        <v/>
      </c>
      <c r="V19" s="44" t="str">
        <f>IF($S19="","",VLOOKUP($S19,'(種目・作業用)'!$A$2:$D$54,4,FALSE))</f>
        <v/>
      </c>
      <c r="W19" s="45" t="str">
        <f>IF(ISNUMBER(R19),IF(LEN(E19)=1,CONCATENATE(E19,G19,I19),CONCATENATE("0",G19,I19)),"")</f>
        <v/>
      </c>
      <c r="X19" s="42" t="str">
        <f t="shared" si="7"/>
        <v/>
      </c>
      <c r="Y19" s="42" t="str">
        <f t="shared" si="2"/>
        <v/>
      </c>
      <c r="Z19" s="42" t="str">
        <f t="shared" si="3"/>
        <v/>
      </c>
      <c r="AA19" s="42" t="str">
        <f t="shared" si="4"/>
        <v/>
      </c>
      <c r="AB19" s="65" t="str">
        <f t="shared" si="5"/>
        <v/>
      </c>
      <c r="AC19" s="66" t="str">
        <f t="shared" si="8"/>
        <v/>
      </c>
      <c r="AD19" s="67" t="str">
        <f t="shared" ref="AD19:AD24" si="16">IF(ISBLANK(J19),"",IF(LEFT($B$19,1)="男",1,2))</f>
        <v/>
      </c>
      <c r="AE19" s="42"/>
      <c r="AF19" s="42" t="str">
        <f t="shared" si="9"/>
        <v/>
      </c>
      <c r="AG19" s="47" t="s">
        <v>307</v>
      </c>
      <c r="AH19" s="37"/>
      <c r="AI19" s="41" t="str">
        <f t="shared" si="10"/>
        <v>　</v>
      </c>
      <c r="AJ19" s="38"/>
    </row>
    <row r="20" spans="1:36" ht="21" customHeight="1" x14ac:dyDescent="0.4">
      <c r="A20" s="202"/>
      <c r="B20" s="206"/>
      <c r="C20" s="207"/>
      <c r="D20" s="210"/>
      <c r="E20" s="213"/>
      <c r="F20" s="196"/>
      <c r="G20" s="217"/>
      <c r="H20" s="196"/>
      <c r="I20" s="199"/>
      <c r="J20" s="18"/>
      <c r="K20" s="18"/>
      <c r="L20" s="18"/>
      <c r="M20" s="18"/>
      <c r="N20" s="22"/>
      <c r="O20" s="33"/>
      <c r="P20" s="33"/>
      <c r="Q20" s="33"/>
      <c r="R20" s="42" t="str">
        <f t="shared" si="14"/>
        <v/>
      </c>
      <c r="S20" s="43" t="str">
        <f t="shared" si="15"/>
        <v/>
      </c>
      <c r="T20" s="44" t="str">
        <f>IF($S20="","",VLOOKUP($S20,'(種目・作業用)'!$A$2:$D$54,2,FALSE))</f>
        <v/>
      </c>
      <c r="U20" s="44" t="str">
        <f>IF($S20="","",VLOOKUP($S20,'(種目・作業用)'!$A$2:$D$54,3,FALSE))</f>
        <v/>
      </c>
      <c r="V20" s="44" t="str">
        <f>IF($S20="","",VLOOKUP($S20,'(種目・作業用)'!$A$2:$D$54,4,FALSE))</f>
        <v/>
      </c>
      <c r="W20" s="45"/>
      <c r="X20" s="42" t="str">
        <f t="shared" si="7"/>
        <v/>
      </c>
      <c r="Y20" s="42" t="str">
        <f t="shared" si="2"/>
        <v/>
      </c>
      <c r="Z20" s="42" t="str">
        <f t="shared" si="3"/>
        <v/>
      </c>
      <c r="AA20" s="42" t="str">
        <f t="shared" si="4"/>
        <v/>
      </c>
      <c r="AB20" s="65" t="str">
        <f t="shared" si="5"/>
        <v/>
      </c>
      <c r="AC20" s="66" t="str">
        <f t="shared" si="8"/>
        <v/>
      </c>
      <c r="AD20" s="67" t="str">
        <f t="shared" si="16"/>
        <v/>
      </c>
      <c r="AE20" s="42"/>
      <c r="AF20" s="42" t="str">
        <f t="shared" si="9"/>
        <v/>
      </c>
      <c r="AG20" s="47" t="s">
        <v>307</v>
      </c>
      <c r="AH20" s="37"/>
      <c r="AI20" s="41" t="str">
        <f t="shared" si="10"/>
        <v>　</v>
      </c>
      <c r="AJ20" s="38"/>
    </row>
    <row r="21" spans="1:36" ht="21" customHeight="1" x14ac:dyDescent="0.4">
      <c r="A21" s="202"/>
      <c r="B21" s="206"/>
      <c r="C21" s="207"/>
      <c r="D21" s="210"/>
      <c r="E21" s="213"/>
      <c r="F21" s="196"/>
      <c r="G21" s="217"/>
      <c r="H21" s="196"/>
      <c r="I21" s="199"/>
      <c r="J21" s="18"/>
      <c r="K21" s="18"/>
      <c r="L21" s="18"/>
      <c r="M21" s="18"/>
      <c r="N21" s="22"/>
      <c r="O21" s="33"/>
      <c r="P21" s="33"/>
      <c r="Q21" s="33"/>
      <c r="R21" s="42" t="str">
        <f t="shared" si="14"/>
        <v/>
      </c>
      <c r="S21" s="43" t="str">
        <f t="shared" si="15"/>
        <v/>
      </c>
      <c r="T21" s="44" t="str">
        <f>IF($S21="","",VLOOKUP($S21,'(種目・作業用)'!$A$2:$D$54,2,FALSE))</f>
        <v/>
      </c>
      <c r="U21" s="44" t="str">
        <f>IF($S21="","",VLOOKUP($S21,'(種目・作業用)'!$A$2:$D$54,3,FALSE))</f>
        <v/>
      </c>
      <c r="V21" s="44" t="str">
        <f>IF($S21="","",VLOOKUP($S21,'(種目・作業用)'!$A$2:$D$54,4,FALSE))</f>
        <v/>
      </c>
      <c r="W21" s="45"/>
      <c r="X21" s="42" t="str">
        <f t="shared" si="7"/>
        <v/>
      </c>
      <c r="Y21" s="42" t="str">
        <f t="shared" si="2"/>
        <v/>
      </c>
      <c r="Z21" s="42" t="str">
        <f t="shared" si="3"/>
        <v/>
      </c>
      <c r="AA21" s="42" t="str">
        <f t="shared" si="4"/>
        <v/>
      </c>
      <c r="AB21" s="65" t="str">
        <f t="shared" si="5"/>
        <v/>
      </c>
      <c r="AC21" s="66" t="str">
        <f t="shared" si="8"/>
        <v/>
      </c>
      <c r="AD21" s="67" t="str">
        <f t="shared" si="16"/>
        <v/>
      </c>
      <c r="AE21" s="42"/>
      <c r="AF21" s="42" t="str">
        <f t="shared" si="9"/>
        <v/>
      </c>
      <c r="AG21" s="47" t="s">
        <v>307</v>
      </c>
      <c r="AH21" s="37"/>
      <c r="AI21" s="41" t="str">
        <f t="shared" si="10"/>
        <v>　</v>
      </c>
      <c r="AJ21" s="38"/>
    </row>
    <row r="22" spans="1:36" ht="21" customHeight="1" x14ac:dyDescent="0.4">
      <c r="A22" s="202"/>
      <c r="B22" s="206"/>
      <c r="C22" s="207"/>
      <c r="D22" s="210"/>
      <c r="E22" s="213"/>
      <c r="F22" s="196"/>
      <c r="G22" s="217"/>
      <c r="H22" s="196"/>
      <c r="I22" s="199"/>
      <c r="J22" s="18"/>
      <c r="K22" s="18"/>
      <c r="L22" s="18"/>
      <c r="M22" s="18"/>
      <c r="N22" s="22"/>
      <c r="O22" s="33"/>
      <c r="P22" s="33"/>
      <c r="Q22" s="33"/>
      <c r="R22" s="42" t="str">
        <f t="shared" si="14"/>
        <v/>
      </c>
      <c r="S22" s="43" t="str">
        <f t="shared" si="15"/>
        <v/>
      </c>
      <c r="T22" s="44" t="str">
        <f>IF($S22="","",VLOOKUP($S22,'(種目・作業用)'!$A$2:$D$54,2,FALSE))</f>
        <v/>
      </c>
      <c r="U22" s="44" t="str">
        <f>IF($S22="","",VLOOKUP($S22,'(種目・作業用)'!$A$2:$D$54,3,FALSE))</f>
        <v/>
      </c>
      <c r="V22" s="44" t="str">
        <f>IF($S22="","",VLOOKUP($S22,'(種目・作業用)'!$A$2:$D$54,4,FALSE))</f>
        <v/>
      </c>
      <c r="W22" s="45"/>
      <c r="X22" s="42" t="str">
        <f t="shared" si="7"/>
        <v/>
      </c>
      <c r="Y22" s="42" t="str">
        <f t="shared" si="2"/>
        <v/>
      </c>
      <c r="Z22" s="42" t="str">
        <f t="shared" si="3"/>
        <v/>
      </c>
      <c r="AA22" s="42" t="str">
        <f t="shared" si="4"/>
        <v/>
      </c>
      <c r="AB22" s="65" t="str">
        <f t="shared" si="5"/>
        <v/>
      </c>
      <c r="AC22" s="66" t="str">
        <f t="shared" si="8"/>
        <v/>
      </c>
      <c r="AD22" s="67" t="str">
        <f t="shared" si="16"/>
        <v/>
      </c>
      <c r="AE22" s="42"/>
      <c r="AF22" s="42" t="str">
        <f t="shared" si="9"/>
        <v/>
      </c>
      <c r="AG22" s="47" t="s">
        <v>307</v>
      </c>
      <c r="AH22" s="37"/>
      <c r="AI22" s="41" t="str">
        <f t="shared" si="10"/>
        <v>　</v>
      </c>
      <c r="AJ22" s="38"/>
    </row>
    <row r="23" spans="1:36" ht="21" customHeight="1" x14ac:dyDescent="0.4">
      <c r="A23" s="202"/>
      <c r="B23" s="206"/>
      <c r="C23" s="207"/>
      <c r="D23" s="210"/>
      <c r="E23" s="213"/>
      <c r="F23" s="196"/>
      <c r="G23" s="217"/>
      <c r="H23" s="196"/>
      <c r="I23" s="199"/>
      <c r="J23" s="18"/>
      <c r="K23" s="18"/>
      <c r="L23" s="18"/>
      <c r="M23" s="18"/>
      <c r="N23" s="22"/>
      <c r="O23" s="33"/>
      <c r="P23" s="33"/>
      <c r="Q23" s="33"/>
      <c r="R23" s="42" t="str">
        <f t="shared" si="14"/>
        <v/>
      </c>
      <c r="S23" s="43" t="str">
        <f t="shared" si="15"/>
        <v/>
      </c>
      <c r="T23" s="44" t="str">
        <f>IF($S23="","",VLOOKUP($S23,'(種目・作業用)'!$A$2:$D$54,2,FALSE))</f>
        <v/>
      </c>
      <c r="U23" s="44" t="str">
        <f>IF($S23="","",VLOOKUP($S23,'(種目・作業用)'!$A$2:$D$54,3,FALSE))</f>
        <v/>
      </c>
      <c r="V23" s="44" t="str">
        <f>IF($S23="","",VLOOKUP($S23,'(種目・作業用)'!$A$2:$D$54,4,FALSE))</f>
        <v/>
      </c>
      <c r="W23" s="45"/>
      <c r="X23" s="42" t="str">
        <f t="shared" si="7"/>
        <v/>
      </c>
      <c r="Y23" s="42" t="str">
        <f t="shared" si="2"/>
        <v/>
      </c>
      <c r="Z23" s="42" t="str">
        <f t="shared" si="3"/>
        <v/>
      </c>
      <c r="AA23" s="42" t="str">
        <f t="shared" si="4"/>
        <v/>
      </c>
      <c r="AB23" s="65" t="str">
        <f t="shared" si="5"/>
        <v/>
      </c>
      <c r="AC23" s="66" t="str">
        <f t="shared" si="8"/>
        <v/>
      </c>
      <c r="AD23" s="67" t="str">
        <f t="shared" si="16"/>
        <v/>
      </c>
      <c r="AE23" s="42"/>
      <c r="AF23" s="42" t="str">
        <f t="shared" si="9"/>
        <v/>
      </c>
      <c r="AG23" s="47" t="s">
        <v>307</v>
      </c>
      <c r="AH23" s="37"/>
      <c r="AI23" s="41" t="str">
        <f t="shared" si="10"/>
        <v>　</v>
      </c>
      <c r="AJ23" s="38"/>
    </row>
    <row r="24" spans="1:36" ht="21" customHeight="1" x14ac:dyDescent="0.4">
      <c r="A24" s="203"/>
      <c r="B24" s="208"/>
      <c r="C24" s="209"/>
      <c r="D24" s="211"/>
      <c r="E24" s="214"/>
      <c r="F24" s="197"/>
      <c r="G24" s="218"/>
      <c r="H24" s="197"/>
      <c r="I24" s="200"/>
      <c r="J24" s="68"/>
      <c r="K24" s="68"/>
      <c r="L24" s="68"/>
      <c r="M24" s="68"/>
      <c r="N24" s="69"/>
      <c r="O24" s="33"/>
      <c r="P24" s="33"/>
      <c r="Q24" s="33"/>
      <c r="R24" s="42" t="str">
        <f t="shared" si="14"/>
        <v/>
      </c>
      <c r="S24" s="43" t="str">
        <f t="shared" si="15"/>
        <v/>
      </c>
      <c r="T24" s="44" t="str">
        <f>IF($S24="","",VLOOKUP($S24,'(種目・作業用)'!$A$2:$D$54,2,FALSE))</f>
        <v/>
      </c>
      <c r="U24" s="44" t="str">
        <f>IF($S24="","",VLOOKUP($S24,'(種目・作業用)'!$A$2:$D$54,3,FALSE))</f>
        <v/>
      </c>
      <c r="V24" s="44" t="str">
        <f>IF($S24="","",VLOOKUP($S24,'(種目・作業用)'!$A$2:$D$54,4,FALSE))</f>
        <v/>
      </c>
      <c r="W24" s="45"/>
      <c r="X24" s="42" t="str">
        <f t="shared" si="7"/>
        <v/>
      </c>
      <c r="Y24" s="42" t="str">
        <f t="shared" si="2"/>
        <v/>
      </c>
      <c r="Z24" s="42" t="str">
        <f t="shared" si="3"/>
        <v/>
      </c>
      <c r="AA24" s="42" t="str">
        <f t="shared" si="4"/>
        <v/>
      </c>
      <c r="AB24" s="65" t="str">
        <f t="shared" si="5"/>
        <v/>
      </c>
      <c r="AC24" s="66" t="str">
        <f t="shared" si="8"/>
        <v/>
      </c>
      <c r="AD24" s="67" t="str">
        <f t="shared" si="16"/>
        <v/>
      </c>
      <c r="AE24" s="42"/>
      <c r="AF24" s="42" t="str">
        <f t="shared" si="9"/>
        <v/>
      </c>
      <c r="AG24" s="47" t="s">
        <v>307</v>
      </c>
      <c r="AH24" s="37"/>
      <c r="AI24" s="41" t="str">
        <f t="shared" si="10"/>
        <v>　</v>
      </c>
      <c r="AJ24" s="38"/>
    </row>
    <row r="25" spans="1:36" ht="21" customHeight="1" x14ac:dyDescent="0.4">
      <c r="A25" s="201">
        <v>4</v>
      </c>
      <c r="B25" s="204"/>
      <c r="C25" s="205"/>
      <c r="D25" s="188"/>
      <c r="E25" s="212"/>
      <c r="F25" s="215" t="s">
        <v>279</v>
      </c>
      <c r="G25" s="216"/>
      <c r="H25" s="215" t="s">
        <v>280</v>
      </c>
      <c r="I25" s="219"/>
      <c r="J25" s="70"/>
      <c r="K25" s="70"/>
      <c r="L25" s="70"/>
      <c r="M25" s="70"/>
      <c r="N25" s="16"/>
      <c r="O25" s="33"/>
      <c r="P25" s="33"/>
      <c r="Q25" s="33"/>
      <c r="R25" s="42" t="str">
        <f t="shared" ref="R25:R30" si="17">IF(ISBLANK(J25),"",VLOOKUP(CONCATENATE($AB$4,LEFT($B$25,1)),$R$81:$S$90,2,FALSE)+J25*100)</f>
        <v/>
      </c>
      <c r="S25" s="43" t="str">
        <f t="shared" ref="S25:S30" si="18">IF(ISBLANK(J25),"",$B$25)</f>
        <v/>
      </c>
      <c r="T25" s="44" t="str">
        <f>IF($S25="","",VLOOKUP($S25,'(種目・作業用)'!$A$2:$D$54,2,FALSE))</f>
        <v/>
      </c>
      <c r="U25" s="44" t="str">
        <f>IF($S25="","",VLOOKUP($S25,'(種目・作業用)'!$A$2:$D$54,3,FALSE))</f>
        <v/>
      </c>
      <c r="V25" s="44" t="str">
        <f>IF($S25="","",VLOOKUP($S25,'(種目・作業用)'!$A$2:$D$54,4,FALSE))</f>
        <v/>
      </c>
      <c r="W25" s="45" t="str">
        <f>IF(ISNUMBER(R25),IF(LEN(E25)=1,CONCATENATE(E25,G25,I25),CONCATENATE("0",G25,I25)),"")</f>
        <v/>
      </c>
      <c r="X25" s="42" t="str">
        <f t="shared" si="7"/>
        <v/>
      </c>
      <c r="Y25" s="42" t="str">
        <f t="shared" si="2"/>
        <v/>
      </c>
      <c r="Z25" s="42" t="str">
        <f t="shared" si="3"/>
        <v/>
      </c>
      <c r="AA25" s="42" t="str">
        <f t="shared" si="4"/>
        <v/>
      </c>
      <c r="AB25" s="65" t="str">
        <f t="shared" si="5"/>
        <v/>
      </c>
      <c r="AC25" s="66" t="str">
        <f t="shared" si="8"/>
        <v/>
      </c>
      <c r="AD25" s="67" t="str">
        <f t="shared" ref="AD25:AD30" si="19">IF(ISBLANK(J25),"",IF(LEFT($B$25,1)="男",1,2))</f>
        <v/>
      </c>
      <c r="AE25" s="42"/>
      <c r="AF25" s="42" t="str">
        <f t="shared" si="9"/>
        <v/>
      </c>
      <c r="AG25" s="47" t="s">
        <v>307</v>
      </c>
      <c r="AH25" s="37"/>
      <c r="AI25" s="41" t="str">
        <f t="shared" si="10"/>
        <v>　</v>
      </c>
      <c r="AJ25" s="38"/>
    </row>
    <row r="26" spans="1:36" ht="21" customHeight="1" x14ac:dyDescent="0.4">
      <c r="A26" s="202"/>
      <c r="B26" s="206"/>
      <c r="C26" s="207"/>
      <c r="D26" s="210"/>
      <c r="E26" s="213"/>
      <c r="F26" s="196"/>
      <c r="G26" s="217"/>
      <c r="H26" s="196"/>
      <c r="I26" s="199"/>
      <c r="J26" s="18"/>
      <c r="K26" s="18"/>
      <c r="L26" s="18"/>
      <c r="M26" s="18"/>
      <c r="N26" s="22"/>
      <c r="O26" s="33"/>
      <c r="P26" s="33"/>
      <c r="Q26" s="33"/>
      <c r="R26" s="42" t="str">
        <f t="shared" si="17"/>
        <v/>
      </c>
      <c r="S26" s="43" t="str">
        <f t="shared" si="18"/>
        <v/>
      </c>
      <c r="T26" s="44" t="str">
        <f>IF($S26="","",VLOOKUP($S26,'(種目・作業用)'!$A$2:$D$54,2,FALSE))</f>
        <v/>
      </c>
      <c r="U26" s="44" t="str">
        <f>IF($S26="","",VLOOKUP($S26,'(種目・作業用)'!$A$2:$D$54,3,FALSE))</f>
        <v/>
      </c>
      <c r="V26" s="44" t="str">
        <f>IF($S26="","",VLOOKUP($S26,'(種目・作業用)'!$A$2:$D$54,4,FALSE))</f>
        <v/>
      </c>
      <c r="W26" s="45"/>
      <c r="X26" s="42" t="str">
        <f t="shared" si="7"/>
        <v/>
      </c>
      <c r="Y26" s="42" t="str">
        <f t="shared" si="2"/>
        <v/>
      </c>
      <c r="Z26" s="42" t="str">
        <f t="shared" si="3"/>
        <v/>
      </c>
      <c r="AA26" s="42" t="str">
        <f t="shared" si="4"/>
        <v/>
      </c>
      <c r="AB26" s="65" t="str">
        <f t="shared" si="5"/>
        <v/>
      </c>
      <c r="AC26" s="66" t="str">
        <f t="shared" si="8"/>
        <v/>
      </c>
      <c r="AD26" s="67" t="str">
        <f t="shared" si="19"/>
        <v/>
      </c>
      <c r="AE26" s="42"/>
      <c r="AF26" s="42" t="str">
        <f t="shared" si="9"/>
        <v/>
      </c>
      <c r="AG26" s="47" t="s">
        <v>307</v>
      </c>
      <c r="AH26" s="37"/>
      <c r="AI26" s="41" t="str">
        <f t="shared" si="10"/>
        <v>　</v>
      </c>
      <c r="AJ26" s="38"/>
    </row>
    <row r="27" spans="1:36" ht="21" customHeight="1" x14ac:dyDescent="0.4">
      <c r="A27" s="202"/>
      <c r="B27" s="206"/>
      <c r="C27" s="207"/>
      <c r="D27" s="210"/>
      <c r="E27" s="213"/>
      <c r="F27" s="196"/>
      <c r="G27" s="217"/>
      <c r="H27" s="196"/>
      <c r="I27" s="199"/>
      <c r="J27" s="18"/>
      <c r="K27" s="18"/>
      <c r="L27" s="18"/>
      <c r="M27" s="18"/>
      <c r="N27" s="22"/>
      <c r="O27" s="33"/>
      <c r="P27" s="33"/>
      <c r="Q27" s="33"/>
      <c r="R27" s="42" t="str">
        <f t="shared" si="17"/>
        <v/>
      </c>
      <c r="S27" s="43" t="str">
        <f t="shared" si="18"/>
        <v/>
      </c>
      <c r="T27" s="44" t="str">
        <f>IF($S27="","",VLOOKUP($S27,'(種目・作業用)'!$A$2:$D$54,2,FALSE))</f>
        <v/>
      </c>
      <c r="U27" s="44" t="str">
        <f>IF($S27="","",VLOOKUP($S27,'(種目・作業用)'!$A$2:$D$54,3,FALSE))</f>
        <v/>
      </c>
      <c r="V27" s="44" t="str">
        <f>IF($S27="","",VLOOKUP($S27,'(種目・作業用)'!$A$2:$D$54,4,FALSE))</f>
        <v/>
      </c>
      <c r="W27" s="45"/>
      <c r="X27" s="42" t="str">
        <f t="shared" si="7"/>
        <v/>
      </c>
      <c r="Y27" s="42" t="str">
        <f t="shared" si="2"/>
        <v/>
      </c>
      <c r="Z27" s="42" t="str">
        <f t="shared" si="3"/>
        <v/>
      </c>
      <c r="AA27" s="42" t="str">
        <f t="shared" si="4"/>
        <v/>
      </c>
      <c r="AB27" s="65" t="str">
        <f t="shared" si="5"/>
        <v/>
      </c>
      <c r="AC27" s="66" t="str">
        <f t="shared" si="8"/>
        <v/>
      </c>
      <c r="AD27" s="67" t="str">
        <f t="shared" si="19"/>
        <v/>
      </c>
      <c r="AE27" s="42"/>
      <c r="AF27" s="42" t="str">
        <f t="shared" si="9"/>
        <v/>
      </c>
      <c r="AG27" s="47" t="s">
        <v>307</v>
      </c>
      <c r="AH27" s="37"/>
      <c r="AI27" s="41" t="str">
        <f t="shared" si="10"/>
        <v>　</v>
      </c>
      <c r="AJ27" s="38"/>
    </row>
    <row r="28" spans="1:36" ht="21" customHeight="1" x14ac:dyDescent="0.4">
      <c r="A28" s="202"/>
      <c r="B28" s="206"/>
      <c r="C28" s="207"/>
      <c r="D28" s="210"/>
      <c r="E28" s="213"/>
      <c r="F28" s="196"/>
      <c r="G28" s="217"/>
      <c r="H28" s="196"/>
      <c r="I28" s="199"/>
      <c r="J28" s="18"/>
      <c r="K28" s="18"/>
      <c r="L28" s="18"/>
      <c r="M28" s="18"/>
      <c r="N28" s="22"/>
      <c r="O28" s="33"/>
      <c r="P28" s="33"/>
      <c r="Q28" s="33"/>
      <c r="R28" s="42" t="str">
        <f t="shared" si="17"/>
        <v/>
      </c>
      <c r="S28" s="43" t="str">
        <f t="shared" si="18"/>
        <v/>
      </c>
      <c r="T28" s="44" t="str">
        <f>IF($S28="","",VLOOKUP($S28,'(種目・作業用)'!$A$2:$D$54,2,FALSE))</f>
        <v/>
      </c>
      <c r="U28" s="44" t="str">
        <f>IF($S28="","",VLOOKUP($S28,'(種目・作業用)'!$A$2:$D$54,3,FALSE))</f>
        <v/>
      </c>
      <c r="V28" s="44" t="str">
        <f>IF($S28="","",VLOOKUP($S28,'(種目・作業用)'!$A$2:$D$54,4,FALSE))</f>
        <v/>
      </c>
      <c r="W28" s="45"/>
      <c r="X28" s="42" t="str">
        <f t="shared" si="7"/>
        <v/>
      </c>
      <c r="Y28" s="42" t="str">
        <f t="shared" si="2"/>
        <v/>
      </c>
      <c r="Z28" s="42" t="str">
        <f t="shared" si="3"/>
        <v/>
      </c>
      <c r="AA28" s="42" t="str">
        <f t="shared" si="4"/>
        <v/>
      </c>
      <c r="AB28" s="65" t="str">
        <f t="shared" si="5"/>
        <v/>
      </c>
      <c r="AC28" s="66" t="str">
        <f t="shared" si="8"/>
        <v/>
      </c>
      <c r="AD28" s="67" t="str">
        <f t="shared" si="19"/>
        <v/>
      </c>
      <c r="AE28" s="42"/>
      <c r="AF28" s="42" t="str">
        <f t="shared" si="9"/>
        <v/>
      </c>
      <c r="AG28" s="47" t="s">
        <v>307</v>
      </c>
      <c r="AH28" s="37"/>
      <c r="AI28" s="41" t="str">
        <f t="shared" si="10"/>
        <v>　</v>
      </c>
      <c r="AJ28" s="38"/>
    </row>
    <row r="29" spans="1:36" ht="21" customHeight="1" x14ac:dyDescent="0.4">
      <c r="A29" s="202"/>
      <c r="B29" s="206"/>
      <c r="C29" s="207"/>
      <c r="D29" s="210"/>
      <c r="E29" s="213"/>
      <c r="F29" s="196"/>
      <c r="G29" s="217"/>
      <c r="H29" s="196"/>
      <c r="I29" s="199"/>
      <c r="J29" s="18"/>
      <c r="K29" s="18"/>
      <c r="L29" s="18"/>
      <c r="M29" s="18"/>
      <c r="N29" s="22"/>
      <c r="O29" s="33"/>
      <c r="P29" s="33"/>
      <c r="Q29" s="33"/>
      <c r="R29" s="42" t="str">
        <f t="shared" si="17"/>
        <v/>
      </c>
      <c r="S29" s="43" t="str">
        <f t="shared" si="18"/>
        <v/>
      </c>
      <c r="T29" s="44" t="str">
        <f>IF($S29="","",VLOOKUP($S29,'(種目・作業用)'!$A$2:$D$54,2,FALSE))</f>
        <v/>
      </c>
      <c r="U29" s="44" t="str">
        <f>IF($S29="","",VLOOKUP($S29,'(種目・作業用)'!$A$2:$D$54,3,FALSE))</f>
        <v/>
      </c>
      <c r="V29" s="44" t="str">
        <f>IF($S29="","",VLOOKUP($S29,'(種目・作業用)'!$A$2:$D$54,4,FALSE))</f>
        <v/>
      </c>
      <c r="W29" s="45"/>
      <c r="X29" s="42" t="str">
        <f t="shared" si="7"/>
        <v/>
      </c>
      <c r="Y29" s="42" t="str">
        <f t="shared" si="2"/>
        <v/>
      </c>
      <c r="Z29" s="42" t="str">
        <f t="shared" si="3"/>
        <v/>
      </c>
      <c r="AA29" s="42" t="str">
        <f t="shared" si="4"/>
        <v/>
      </c>
      <c r="AB29" s="65" t="str">
        <f t="shared" si="5"/>
        <v/>
      </c>
      <c r="AC29" s="66" t="str">
        <f t="shared" si="8"/>
        <v/>
      </c>
      <c r="AD29" s="67" t="str">
        <f t="shared" si="19"/>
        <v/>
      </c>
      <c r="AE29" s="42"/>
      <c r="AF29" s="42" t="str">
        <f t="shared" si="9"/>
        <v/>
      </c>
      <c r="AG29" s="47" t="s">
        <v>307</v>
      </c>
      <c r="AH29" s="37"/>
      <c r="AI29" s="41" t="str">
        <f t="shared" si="10"/>
        <v>　</v>
      </c>
      <c r="AJ29" s="38"/>
    </row>
    <row r="30" spans="1:36" ht="21" customHeight="1" x14ac:dyDescent="0.4">
      <c r="A30" s="203"/>
      <c r="B30" s="208"/>
      <c r="C30" s="209"/>
      <c r="D30" s="211"/>
      <c r="E30" s="214"/>
      <c r="F30" s="197"/>
      <c r="G30" s="218"/>
      <c r="H30" s="197"/>
      <c r="I30" s="200"/>
      <c r="J30" s="68"/>
      <c r="K30" s="68"/>
      <c r="L30" s="68"/>
      <c r="M30" s="68"/>
      <c r="N30" s="22"/>
      <c r="O30" s="33"/>
      <c r="P30" s="33"/>
      <c r="Q30" s="33"/>
      <c r="R30" s="42" t="str">
        <f t="shared" si="17"/>
        <v/>
      </c>
      <c r="S30" s="43" t="str">
        <f t="shared" si="18"/>
        <v/>
      </c>
      <c r="T30" s="44" t="str">
        <f>IF($S30="","",VLOOKUP($S30,'(種目・作業用)'!$A$2:$D$54,2,FALSE))</f>
        <v/>
      </c>
      <c r="U30" s="44" t="str">
        <f>IF($S30="","",VLOOKUP($S30,'(種目・作業用)'!$A$2:$D$54,3,FALSE))</f>
        <v/>
      </c>
      <c r="V30" s="44" t="str">
        <f>IF($S30="","",VLOOKUP($S30,'(種目・作業用)'!$A$2:$D$54,4,FALSE))</f>
        <v/>
      </c>
      <c r="W30" s="45"/>
      <c r="X30" s="42" t="str">
        <f t="shared" si="7"/>
        <v/>
      </c>
      <c r="Y30" s="42" t="str">
        <f t="shared" si="2"/>
        <v/>
      </c>
      <c r="Z30" s="42" t="str">
        <f t="shared" si="3"/>
        <v/>
      </c>
      <c r="AA30" s="42" t="str">
        <f t="shared" si="4"/>
        <v/>
      </c>
      <c r="AB30" s="65" t="str">
        <f t="shared" si="5"/>
        <v/>
      </c>
      <c r="AC30" s="66" t="str">
        <f t="shared" si="8"/>
        <v/>
      </c>
      <c r="AD30" s="67" t="str">
        <f t="shared" si="19"/>
        <v/>
      </c>
      <c r="AE30" s="42"/>
      <c r="AF30" s="42" t="str">
        <f t="shared" si="9"/>
        <v/>
      </c>
      <c r="AG30" s="47" t="s">
        <v>307</v>
      </c>
      <c r="AH30" s="37"/>
      <c r="AI30" s="41" t="str">
        <f t="shared" si="10"/>
        <v>　</v>
      </c>
      <c r="AJ30" s="38"/>
    </row>
    <row r="31" spans="1:36" ht="21" customHeight="1" x14ac:dyDescent="0.4">
      <c r="A31" s="25"/>
      <c r="B31" s="26"/>
      <c r="C31" s="27"/>
      <c r="D31" s="27"/>
      <c r="E31" s="72"/>
      <c r="F31" s="72"/>
      <c r="G31" s="72"/>
      <c r="H31" s="72"/>
      <c r="I31" s="72"/>
      <c r="J31" s="122" t="s">
        <v>281</v>
      </c>
      <c r="K31" s="226">
        <f>'基礎データ（必ず先に記入してください）'!$C$5</f>
        <v>0</v>
      </c>
      <c r="L31" s="226"/>
      <c r="M31" s="226"/>
      <c r="N31" s="28" t="s">
        <v>282</v>
      </c>
      <c r="O31" s="33"/>
      <c r="P31" s="33"/>
      <c r="Q31" s="33"/>
      <c r="R31" s="34"/>
      <c r="S31" s="35"/>
      <c r="T31" s="34"/>
      <c r="U31" s="34"/>
      <c r="V31" s="34"/>
      <c r="W31" s="34"/>
      <c r="X31" s="34"/>
      <c r="Y31" s="34"/>
      <c r="Z31" s="34"/>
      <c r="AA31" s="34"/>
      <c r="AB31" s="73"/>
      <c r="AC31" s="74"/>
      <c r="AD31" s="75"/>
      <c r="AE31" s="34"/>
      <c r="AF31" s="34"/>
      <c r="AG31" s="37"/>
      <c r="AH31" s="37"/>
      <c r="AI31" s="41"/>
      <c r="AJ31" s="38"/>
    </row>
    <row r="32" spans="1:36" ht="10.5" customHeight="1" x14ac:dyDescent="0.4">
      <c r="A32" s="49"/>
      <c r="B32" s="49"/>
      <c r="C32" s="50"/>
      <c r="D32" s="50"/>
      <c r="E32" s="51"/>
      <c r="F32" s="51"/>
      <c r="G32" s="51"/>
      <c r="H32" s="51"/>
      <c r="I32" s="51"/>
      <c r="J32" s="49"/>
      <c r="K32" s="49"/>
      <c r="L32" s="49"/>
      <c r="M32" s="49"/>
      <c r="N32" s="119"/>
      <c r="O32" s="33"/>
      <c r="P32" s="33"/>
      <c r="Q32" s="33"/>
      <c r="R32" s="34"/>
      <c r="S32" s="35"/>
      <c r="T32" s="34"/>
      <c r="U32" s="34"/>
      <c r="V32" s="34"/>
      <c r="W32" s="34"/>
      <c r="X32" s="34"/>
      <c r="Y32" s="34"/>
      <c r="Z32" s="34"/>
      <c r="AA32" s="34"/>
      <c r="AB32" s="73"/>
      <c r="AC32" s="74"/>
      <c r="AD32" s="75"/>
      <c r="AE32" s="34"/>
      <c r="AF32" s="34"/>
      <c r="AG32" s="37"/>
      <c r="AH32" s="37"/>
      <c r="AI32" s="41"/>
      <c r="AJ32" s="38"/>
    </row>
    <row r="33" spans="1:36" x14ac:dyDescent="0.4">
      <c r="A33" s="167" t="s">
        <v>283</v>
      </c>
      <c r="B33" s="167"/>
      <c r="C33" s="167"/>
      <c r="D33" s="167"/>
      <c r="E33" s="167"/>
      <c r="F33" s="167"/>
      <c r="G33" s="167"/>
      <c r="H33" s="167"/>
      <c r="I33" s="167"/>
      <c r="J33" s="167"/>
      <c r="K33" s="167"/>
      <c r="L33" s="167"/>
      <c r="M33" s="167"/>
      <c r="N33" s="167"/>
      <c r="O33" s="33"/>
      <c r="P33" s="33"/>
      <c r="Q33" s="33"/>
      <c r="R33" s="34"/>
      <c r="S33" s="35"/>
      <c r="T33" s="34"/>
      <c r="U33" s="34"/>
      <c r="V33" s="34"/>
      <c r="W33" s="34"/>
      <c r="X33" s="34"/>
      <c r="Y33" s="34"/>
      <c r="Z33" s="34"/>
      <c r="AA33" s="34"/>
      <c r="AB33" s="73"/>
      <c r="AC33" s="74"/>
      <c r="AD33" s="75"/>
      <c r="AE33" s="34"/>
      <c r="AF33" s="34"/>
      <c r="AG33" s="37"/>
      <c r="AH33" s="37"/>
      <c r="AI33" s="41"/>
      <c r="AJ33" s="38"/>
    </row>
    <row r="34" spans="1:36" ht="10.5" customHeight="1" x14ac:dyDescent="0.4">
      <c r="A34" s="29"/>
      <c r="B34" s="29"/>
      <c r="C34" s="29"/>
      <c r="D34" s="29"/>
      <c r="E34" s="29"/>
      <c r="F34" s="29"/>
      <c r="G34" s="29"/>
      <c r="H34" s="29"/>
      <c r="I34" s="29"/>
      <c r="J34" s="29"/>
      <c r="K34" s="29"/>
      <c r="L34" s="29"/>
      <c r="M34" s="29"/>
      <c r="N34" s="29"/>
      <c r="O34" s="33"/>
      <c r="P34" s="33"/>
      <c r="Q34" s="33"/>
      <c r="R34" s="34"/>
      <c r="S34" s="35"/>
      <c r="T34" s="34"/>
      <c r="U34" s="34"/>
      <c r="V34" s="34"/>
      <c r="W34" s="34"/>
      <c r="X34" s="34"/>
      <c r="Y34" s="34"/>
      <c r="Z34" s="34"/>
      <c r="AA34" s="34"/>
      <c r="AB34" s="73"/>
      <c r="AC34" s="74"/>
      <c r="AD34" s="75"/>
      <c r="AE34" s="34"/>
      <c r="AF34" s="34"/>
      <c r="AG34" s="37"/>
      <c r="AH34" s="37"/>
      <c r="AI34" s="41"/>
      <c r="AJ34" s="38"/>
    </row>
    <row r="35" spans="1:36" x14ac:dyDescent="0.4">
      <c r="A35" s="79"/>
      <c r="B35" s="77"/>
      <c r="C35" s="78" t="s">
        <v>284</v>
      </c>
      <c r="D35" s="77"/>
      <c r="E35" s="77"/>
      <c r="F35" s="77"/>
      <c r="G35" s="77"/>
      <c r="H35" s="77"/>
      <c r="I35" s="77"/>
      <c r="J35" s="77"/>
      <c r="K35" s="77"/>
      <c r="L35" s="77"/>
      <c r="M35" s="77"/>
      <c r="N35" s="77"/>
      <c r="O35" s="33"/>
      <c r="P35" s="33"/>
      <c r="Q35" s="33"/>
      <c r="R35" s="34"/>
      <c r="S35" s="35"/>
      <c r="T35" s="34"/>
      <c r="U35" s="34"/>
      <c r="V35" s="34"/>
      <c r="W35" s="34"/>
      <c r="X35" s="34"/>
      <c r="Y35" s="34"/>
      <c r="Z35" s="34"/>
      <c r="AA35" s="34"/>
      <c r="AB35" s="73"/>
      <c r="AC35" s="74"/>
      <c r="AD35" s="75"/>
      <c r="AE35" s="34"/>
      <c r="AF35" s="34"/>
      <c r="AG35" s="37"/>
      <c r="AH35" s="37"/>
      <c r="AI35" s="41"/>
      <c r="AJ35" s="38"/>
    </row>
    <row r="36" spans="1:36" ht="10.5" customHeight="1" x14ac:dyDescent="0.4">
      <c r="A36" s="29"/>
      <c r="B36" s="29"/>
      <c r="C36" s="29"/>
      <c r="D36" s="29"/>
      <c r="E36" s="29"/>
      <c r="F36" s="29"/>
      <c r="G36" s="29"/>
      <c r="H36" s="29"/>
      <c r="I36" s="29"/>
      <c r="J36" s="29"/>
      <c r="K36" s="29"/>
      <c r="L36" s="29"/>
      <c r="M36" s="29"/>
      <c r="N36" s="29"/>
      <c r="O36" s="33"/>
      <c r="P36" s="33"/>
      <c r="Q36" s="33"/>
      <c r="R36" s="34"/>
      <c r="S36" s="35"/>
      <c r="T36" s="34"/>
      <c r="U36" s="34"/>
      <c r="V36" s="34"/>
      <c r="W36" s="34"/>
      <c r="X36" s="34"/>
      <c r="Y36" s="34"/>
      <c r="Z36" s="34"/>
      <c r="AA36" s="34"/>
      <c r="AB36" s="73"/>
      <c r="AC36" s="74"/>
      <c r="AD36" s="75"/>
      <c r="AE36" s="34"/>
      <c r="AF36" s="34"/>
      <c r="AG36" s="37"/>
      <c r="AH36" s="37"/>
      <c r="AI36" s="41"/>
      <c r="AJ36" s="38"/>
    </row>
    <row r="37" spans="1:36" x14ac:dyDescent="0.4">
      <c r="A37" s="29"/>
      <c r="B37" s="29"/>
      <c r="C37" s="104" t="str">
        <f>'申込一覧表（個人種目）'!C38</f>
        <v>2020 年   月   日</v>
      </c>
      <c r="D37" s="29"/>
      <c r="E37" s="29"/>
      <c r="F37" s="29"/>
      <c r="G37" s="29"/>
      <c r="H37" s="29"/>
      <c r="I37" s="29"/>
      <c r="J37" s="29"/>
      <c r="K37" s="79"/>
      <c r="L37" s="105"/>
      <c r="M37" s="29"/>
      <c r="N37" s="29"/>
      <c r="O37" s="33"/>
      <c r="P37" s="33"/>
      <c r="Q37" s="33"/>
      <c r="R37" s="34"/>
      <c r="S37" s="35"/>
      <c r="T37" s="34"/>
      <c r="U37" s="34"/>
      <c r="V37" s="34"/>
      <c r="W37" s="34"/>
      <c r="X37" s="34"/>
      <c r="Y37" s="34"/>
      <c r="Z37" s="34"/>
      <c r="AA37" s="34"/>
      <c r="AB37" s="73"/>
      <c r="AC37" s="74"/>
      <c r="AD37" s="75"/>
      <c r="AE37" s="34"/>
      <c r="AF37" s="34"/>
      <c r="AG37" s="37"/>
      <c r="AH37" s="37"/>
      <c r="AI37" s="41"/>
      <c r="AJ37" s="38"/>
    </row>
    <row r="38" spans="1:36" x14ac:dyDescent="0.4">
      <c r="A38" s="29"/>
      <c r="B38" s="29"/>
      <c r="C38" s="107"/>
      <c r="D38" s="107"/>
      <c r="E38" s="167">
        <f>'基礎データ（必ず先に記入してください）'!$C$2</f>
        <v>0</v>
      </c>
      <c r="F38" s="167"/>
      <c r="G38" s="167"/>
      <c r="H38" s="167"/>
      <c r="I38" s="167"/>
      <c r="J38" s="167"/>
      <c r="K38" s="167"/>
      <c r="L38" s="167"/>
      <c r="M38" s="167"/>
      <c r="N38" s="29"/>
      <c r="O38" s="33"/>
      <c r="P38" s="33"/>
      <c r="Q38" s="33"/>
      <c r="R38" s="34"/>
      <c r="S38" s="35"/>
      <c r="T38" s="34"/>
      <c r="U38" s="34"/>
      <c r="V38" s="34"/>
      <c r="W38" s="34"/>
      <c r="X38" s="34"/>
      <c r="Y38" s="34"/>
      <c r="Z38" s="34"/>
      <c r="AA38" s="34"/>
      <c r="AB38" s="73"/>
      <c r="AC38" s="74"/>
      <c r="AD38" s="75"/>
      <c r="AE38" s="34"/>
      <c r="AF38" s="34"/>
      <c r="AG38" s="37"/>
      <c r="AH38" s="37"/>
      <c r="AI38" s="41"/>
      <c r="AJ38" s="38"/>
    </row>
    <row r="39" spans="1:36" x14ac:dyDescent="0.4">
      <c r="A39" s="29"/>
      <c r="B39" s="29"/>
      <c r="C39" s="106"/>
      <c r="D39" s="106"/>
      <c r="E39" s="103"/>
      <c r="F39" s="103"/>
      <c r="G39" s="227"/>
      <c r="H39" s="227"/>
      <c r="I39" s="227"/>
      <c r="J39" s="80" t="s">
        <v>285</v>
      </c>
      <c r="K39" s="167">
        <f>'基礎データ（必ず先に記入してください）'!$C$4</f>
        <v>0</v>
      </c>
      <c r="L39" s="167"/>
      <c r="M39" s="30" t="s">
        <v>282</v>
      </c>
      <c r="N39" s="29"/>
      <c r="O39" s="33"/>
      <c r="P39" s="33"/>
      <c r="Q39" s="33"/>
      <c r="R39" s="34"/>
      <c r="S39" s="35"/>
      <c r="T39" s="34"/>
      <c r="U39" s="34"/>
      <c r="V39" s="34"/>
      <c r="W39" s="34"/>
      <c r="X39" s="34"/>
      <c r="Y39" s="34"/>
      <c r="Z39" s="34"/>
      <c r="AA39" s="34"/>
      <c r="AB39" s="73"/>
      <c r="AC39" s="74"/>
      <c r="AD39" s="75"/>
      <c r="AE39" s="34"/>
      <c r="AF39" s="34"/>
      <c r="AG39" s="37"/>
      <c r="AH39" s="37"/>
      <c r="AI39" s="41"/>
      <c r="AJ39" s="38"/>
    </row>
    <row r="40" spans="1:36" x14ac:dyDescent="0.4">
      <c r="A40" s="29"/>
      <c r="B40" s="29"/>
      <c r="C40" s="29"/>
      <c r="D40" s="29"/>
      <c r="E40" s="29"/>
      <c r="F40" s="29"/>
      <c r="G40" s="29"/>
      <c r="H40" s="29"/>
      <c r="I40" s="29"/>
      <c r="J40" s="29"/>
      <c r="K40" s="29"/>
      <c r="L40" s="29"/>
      <c r="M40" s="29"/>
      <c r="N40" s="29"/>
      <c r="O40" s="33"/>
      <c r="P40" s="33"/>
      <c r="Q40" s="33"/>
      <c r="R40" s="34"/>
      <c r="S40" s="35"/>
      <c r="T40" s="34"/>
      <c r="U40" s="34"/>
      <c r="V40" s="34"/>
      <c r="W40" s="34"/>
      <c r="X40" s="34"/>
      <c r="Y40" s="34"/>
      <c r="Z40" s="34"/>
      <c r="AA40" s="34"/>
      <c r="AB40" s="34"/>
      <c r="AC40" s="34"/>
      <c r="AD40" s="34"/>
      <c r="AE40" s="34"/>
      <c r="AF40" s="34"/>
      <c r="AG40" s="37"/>
      <c r="AH40" s="37"/>
      <c r="AI40" s="38"/>
      <c r="AJ40" s="38"/>
    </row>
    <row r="41" spans="1:36" x14ac:dyDescent="0.4">
      <c r="A41" s="33"/>
      <c r="B41" s="33"/>
      <c r="C41" s="33"/>
      <c r="D41" s="33"/>
      <c r="E41" s="33"/>
      <c r="F41" s="33"/>
      <c r="G41" s="33"/>
      <c r="H41" s="33"/>
      <c r="I41" s="33"/>
      <c r="J41" s="33"/>
      <c r="K41" s="33"/>
      <c r="L41" s="33"/>
      <c r="M41" s="33"/>
      <c r="N41" s="33"/>
      <c r="O41" s="33"/>
      <c r="P41" s="33"/>
      <c r="Q41" s="33"/>
      <c r="R41" s="34"/>
      <c r="S41" s="35"/>
      <c r="T41" s="34"/>
      <c r="U41" s="34"/>
      <c r="V41" s="34"/>
      <c r="W41" s="34"/>
      <c r="X41" s="34"/>
      <c r="Y41" s="34"/>
      <c r="Z41" s="34"/>
      <c r="AA41" s="34"/>
      <c r="AB41" s="34"/>
      <c r="AC41" s="34"/>
      <c r="AD41" s="34"/>
      <c r="AE41" s="34"/>
      <c r="AF41" s="34"/>
      <c r="AG41" s="37"/>
      <c r="AH41" s="37"/>
      <c r="AI41" s="38"/>
      <c r="AJ41" s="38"/>
    </row>
    <row r="42" spans="1:36" x14ac:dyDescent="0.4">
      <c r="A42" s="33"/>
      <c r="B42" s="33"/>
      <c r="C42" s="33"/>
      <c r="D42" s="33"/>
      <c r="E42" s="33"/>
      <c r="F42" s="33"/>
      <c r="G42" s="33"/>
      <c r="H42" s="33"/>
      <c r="I42" s="33"/>
      <c r="J42" s="33"/>
      <c r="K42" s="33"/>
      <c r="L42" s="33"/>
      <c r="M42" s="33"/>
      <c r="N42" s="33"/>
      <c r="O42" s="33"/>
      <c r="P42" s="33"/>
      <c r="Q42" s="33"/>
      <c r="R42" s="34"/>
      <c r="S42" s="35"/>
      <c r="T42" s="34"/>
      <c r="U42" s="34"/>
      <c r="V42" s="34"/>
      <c r="W42" s="34"/>
      <c r="X42" s="34"/>
      <c r="Y42" s="34"/>
      <c r="Z42" s="34"/>
      <c r="AA42" s="34"/>
      <c r="AB42" s="34"/>
      <c r="AC42" s="34"/>
      <c r="AD42" s="34"/>
      <c r="AE42" s="34"/>
      <c r="AF42" s="34"/>
      <c r="AG42" s="37"/>
      <c r="AH42" s="37"/>
      <c r="AI42" s="38"/>
      <c r="AJ42" s="38"/>
    </row>
    <row r="43" spans="1:36" x14ac:dyDescent="0.4">
      <c r="A43" s="33"/>
      <c r="B43" s="33"/>
      <c r="C43" s="33"/>
      <c r="D43" s="33"/>
      <c r="E43" s="33"/>
      <c r="F43" s="33"/>
      <c r="G43" s="33"/>
      <c r="H43" s="33"/>
      <c r="I43" s="33"/>
      <c r="J43" s="33"/>
      <c r="K43" s="33"/>
      <c r="L43" s="33"/>
      <c r="M43" s="33"/>
      <c r="N43" s="33"/>
      <c r="O43" s="33"/>
      <c r="P43" s="33"/>
      <c r="Q43" s="33"/>
      <c r="R43" s="34"/>
      <c r="S43" s="35"/>
      <c r="T43" s="34"/>
      <c r="U43" s="34"/>
      <c r="V43" s="34"/>
      <c r="W43" s="34"/>
      <c r="X43" s="34"/>
      <c r="Y43" s="34"/>
      <c r="Z43" s="34"/>
      <c r="AA43" s="34"/>
      <c r="AB43" s="34"/>
      <c r="AC43" s="34"/>
      <c r="AD43" s="34"/>
      <c r="AE43" s="34"/>
      <c r="AF43" s="34"/>
      <c r="AG43" s="37"/>
      <c r="AH43" s="37"/>
      <c r="AI43" s="38"/>
      <c r="AJ43" s="38"/>
    </row>
    <row r="44" spans="1:36" x14ac:dyDescent="0.4">
      <c r="A44" s="33"/>
      <c r="B44" s="33"/>
      <c r="C44" s="33"/>
      <c r="D44" s="33"/>
      <c r="E44" s="33"/>
      <c r="F44" s="33"/>
      <c r="G44" s="33"/>
      <c r="H44" s="33"/>
      <c r="I44" s="33"/>
      <c r="J44" s="33"/>
      <c r="K44" s="33"/>
      <c r="L44" s="33"/>
      <c r="M44" s="33"/>
      <c r="N44" s="33"/>
      <c r="O44" s="33"/>
      <c r="P44" s="33"/>
      <c r="Q44" s="33"/>
      <c r="R44" s="34"/>
      <c r="S44" s="35"/>
      <c r="T44" s="34"/>
      <c r="U44" s="34"/>
      <c r="V44" s="34"/>
      <c r="W44" s="34"/>
      <c r="X44" s="34"/>
      <c r="Y44" s="34"/>
      <c r="Z44" s="34"/>
      <c r="AA44" s="34"/>
      <c r="AB44" s="34"/>
      <c r="AC44" s="34"/>
      <c r="AD44" s="34"/>
      <c r="AE44" s="34"/>
      <c r="AF44" s="34"/>
      <c r="AG44" s="37"/>
      <c r="AH44" s="37"/>
      <c r="AI44" s="38"/>
      <c r="AJ44" s="38"/>
    </row>
    <row r="45" spans="1:36" x14ac:dyDescent="0.4">
      <c r="A45" s="33"/>
      <c r="B45" s="33"/>
      <c r="C45" s="33"/>
      <c r="D45" s="33"/>
      <c r="E45" s="33"/>
      <c r="F45" s="33"/>
      <c r="G45" s="33"/>
      <c r="H45" s="33"/>
      <c r="I45" s="33"/>
      <c r="J45" s="33"/>
      <c r="K45" s="33"/>
      <c r="L45" s="33"/>
      <c r="M45" s="33"/>
      <c r="N45" s="33"/>
      <c r="O45" s="33"/>
      <c r="P45" s="33"/>
      <c r="Q45" s="33"/>
      <c r="R45" s="34"/>
      <c r="S45" s="35"/>
      <c r="T45" s="34"/>
      <c r="U45" s="34"/>
      <c r="V45" s="34"/>
      <c r="W45" s="34"/>
      <c r="X45" s="34"/>
      <c r="Y45" s="34"/>
      <c r="Z45" s="34"/>
      <c r="AA45" s="34"/>
      <c r="AB45" s="34"/>
      <c r="AC45" s="34"/>
      <c r="AD45" s="34"/>
      <c r="AE45" s="34"/>
      <c r="AF45" s="34"/>
      <c r="AG45" s="37"/>
      <c r="AH45" s="37"/>
      <c r="AI45" s="38"/>
      <c r="AJ45" s="38"/>
    </row>
    <row r="46" spans="1:36" x14ac:dyDescent="0.4">
      <c r="A46" s="33"/>
      <c r="B46" s="33"/>
      <c r="C46" s="33"/>
      <c r="D46" s="33"/>
      <c r="E46" s="33"/>
      <c r="F46" s="33"/>
      <c r="G46" s="33"/>
      <c r="H46" s="33"/>
      <c r="I46" s="33"/>
      <c r="J46" s="33"/>
      <c r="K46" s="33"/>
      <c r="L46" s="33"/>
      <c r="M46" s="33"/>
      <c r="N46" s="33"/>
      <c r="O46" s="33"/>
      <c r="P46" s="33"/>
      <c r="Q46" s="33"/>
      <c r="R46" s="34"/>
      <c r="S46" s="35"/>
      <c r="T46" s="34"/>
      <c r="U46" s="34"/>
      <c r="V46" s="34"/>
      <c r="W46" s="34"/>
      <c r="X46" s="34"/>
      <c r="Y46" s="34"/>
      <c r="Z46" s="34"/>
      <c r="AA46" s="34"/>
      <c r="AB46" s="34"/>
      <c r="AC46" s="34"/>
      <c r="AD46" s="34"/>
      <c r="AE46" s="34"/>
      <c r="AF46" s="34"/>
      <c r="AG46" s="37"/>
      <c r="AH46" s="37"/>
      <c r="AI46" s="38"/>
      <c r="AJ46" s="38"/>
    </row>
    <row r="47" spans="1:36" x14ac:dyDescent="0.4">
      <c r="A47" s="33"/>
      <c r="B47" s="33"/>
      <c r="C47" s="33"/>
      <c r="D47" s="33"/>
      <c r="E47" s="33"/>
      <c r="F47" s="33"/>
      <c r="G47" s="33"/>
      <c r="H47" s="33"/>
      <c r="I47" s="33"/>
      <c r="J47" s="33"/>
      <c r="K47" s="33"/>
      <c r="L47" s="33"/>
      <c r="M47" s="33"/>
      <c r="N47" s="33"/>
      <c r="O47" s="33"/>
      <c r="P47" s="33"/>
      <c r="Q47" s="33"/>
      <c r="R47" s="34"/>
      <c r="S47" s="35"/>
      <c r="T47" s="34"/>
      <c r="U47" s="34"/>
      <c r="V47" s="34"/>
      <c r="W47" s="34"/>
      <c r="X47" s="34"/>
      <c r="Y47" s="34"/>
      <c r="Z47" s="34"/>
      <c r="AA47" s="34"/>
      <c r="AB47" s="34"/>
      <c r="AC47" s="34"/>
      <c r="AD47" s="34"/>
      <c r="AE47" s="34"/>
      <c r="AF47" s="34"/>
      <c r="AG47" s="37"/>
      <c r="AH47" s="37"/>
      <c r="AI47" s="38"/>
      <c r="AJ47" s="38"/>
    </row>
    <row r="48" spans="1:36" x14ac:dyDescent="0.4">
      <c r="A48" s="33"/>
      <c r="B48" s="33"/>
      <c r="C48" s="33"/>
      <c r="D48" s="33"/>
      <c r="E48" s="33"/>
      <c r="F48" s="33"/>
      <c r="G48" s="33"/>
      <c r="H48" s="33"/>
      <c r="I48" s="33"/>
      <c r="J48" s="33"/>
      <c r="K48" s="33"/>
      <c r="L48" s="33"/>
      <c r="M48" s="33"/>
      <c r="N48" s="33"/>
      <c r="O48" s="33"/>
      <c r="P48" s="33"/>
      <c r="Q48" s="33"/>
      <c r="R48" s="34"/>
      <c r="S48" s="35"/>
      <c r="T48" s="34"/>
      <c r="U48" s="34"/>
      <c r="V48" s="34"/>
      <c r="W48" s="34"/>
      <c r="X48" s="34"/>
      <c r="Y48" s="34"/>
      <c r="Z48" s="34"/>
      <c r="AA48" s="34"/>
      <c r="AB48" s="34"/>
      <c r="AC48" s="34"/>
      <c r="AD48" s="34"/>
      <c r="AE48" s="34"/>
      <c r="AF48" s="34"/>
      <c r="AG48" s="37"/>
      <c r="AH48" s="37"/>
      <c r="AI48" s="38"/>
      <c r="AJ48" s="38"/>
    </row>
    <row r="49" spans="1:36" x14ac:dyDescent="0.4">
      <c r="A49" s="33"/>
      <c r="B49" s="33"/>
      <c r="C49" s="33"/>
      <c r="D49" s="33"/>
      <c r="E49" s="33"/>
      <c r="F49" s="33"/>
      <c r="G49" s="33"/>
      <c r="H49" s="33"/>
      <c r="I49" s="33"/>
      <c r="J49" s="33"/>
      <c r="K49" s="33"/>
      <c r="L49" s="33"/>
      <c r="M49" s="33"/>
      <c r="N49" s="33"/>
      <c r="O49" s="33"/>
      <c r="P49" s="33"/>
      <c r="Q49" s="33"/>
      <c r="R49" s="34"/>
      <c r="S49" s="35"/>
      <c r="T49" s="34"/>
      <c r="U49" s="34"/>
      <c r="V49" s="34"/>
      <c r="W49" s="34"/>
      <c r="X49" s="34"/>
      <c r="Y49" s="34"/>
      <c r="Z49" s="34"/>
      <c r="AA49" s="34"/>
      <c r="AB49" s="34"/>
      <c r="AC49" s="34"/>
      <c r="AD49" s="34"/>
      <c r="AE49" s="34"/>
      <c r="AF49" s="34"/>
      <c r="AG49" s="37"/>
      <c r="AH49" s="37"/>
      <c r="AI49" s="38"/>
      <c r="AJ49" s="38"/>
    </row>
    <row r="50" spans="1:36" x14ac:dyDescent="0.4">
      <c r="A50" s="33"/>
      <c r="B50" s="33"/>
      <c r="C50" s="33"/>
      <c r="D50" s="33"/>
      <c r="E50" s="33"/>
      <c r="F50" s="33"/>
      <c r="G50" s="33"/>
      <c r="H50" s="33"/>
      <c r="I50" s="33"/>
      <c r="J50" s="33"/>
      <c r="K50" s="33"/>
      <c r="L50" s="33"/>
      <c r="M50" s="33"/>
      <c r="N50" s="33"/>
      <c r="O50" s="33"/>
      <c r="P50" s="33"/>
      <c r="Q50" s="33"/>
      <c r="R50" s="34"/>
      <c r="S50" s="35"/>
      <c r="T50" s="34"/>
      <c r="U50" s="34"/>
      <c r="V50" s="34"/>
      <c r="W50" s="34"/>
      <c r="X50" s="34"/>
      <c r="Y50" s="34"/>
      <c r="Z50" s="34"/>
      <c r="AA50" s="34"/>
      <c r="AB50" s="34"/>
      <c r="AC50" s="34"/>
      <c r="AD50" s="34"/>
      <c r="AE50" s="34"/>
      <c r="AF50" s="34"/>
      <c r="AG50" s="37"/>
      <c r="AH50" s="37"/>
      <c r="AI50" s="38"/>
      <c r="AJ50" s="38"/>
    </row>
    <row r="51" spans="1:36" x14ac:dyDescent="0.4">
      <c r="A51" s="33"/>
      <c r="B51" s="33"/>
      <c r="C51" s="33"/>
      <c r="D51" s="33"/>
      <c r="E51" s="33"/>
      <c r="F51" s="33"/>
      <c r="G51" s="33"/>
      <c r="H51" s="33"/>
      <c r="I51" s="33"/>
      <c r="J51" s="33"/>
      <c r="K51" s="33"/>
      <c r="L51" s="33"/>
      <c r="M51" s="33"/>
      <c r="N51" s="33"/>
      <c r="O51" s="33"/>
      <c r="P51" s="33"/>
      <c r="Q51" s="33"/>
      <c r="R51" s="34"/>
      <c r="S51" s="35"/>
      <c r="T51" s="34"/>
      <c r="U51" s="34"/>
      <c r="V51" s="34"/>
      <c r="W51" s="34"/>
      <c r="X51" s="34"/>
      <c r="Y51" s="34"/>
      <c r="Z51" s="34"/>
      <c r="AA51" s="34"/>
      <c r="AB51" s="34"/>
      <c r="AC51" s="34"/>
      <c r="AD51" s="34"/>
      <c r="AE51" s="34"/>
      <c r="AF51" s="34"/>
      <c r="AG51" s="37"/>
      <c r="AH51" s="37"/>
      <c r="AI51" s="38"/>
      <c r="AJ51" s="38"/>
    </row>
    <row r="52" spans="1:36" x14ac:dyDescent="0.4">
      <c r="A52" s="33"/>
      <c r="B52" s="33"/>
      <c r="C52" s="33"/>
      <c r="D52" s="33"/>
      <c r="E52" s="33"/>
      <c r="F52" s="33"/>
      <c r="G52" s="33"/>
      <c r="H52" s="33"/>
      <c r="I52" s="33"/>
      <c r="J52" s="33"/>
      <c r="K52" s="33"/>
      <c r="L52" s="33"/>
      <c r="M52" s="33"/>
      <c r="N52" s="33"/>
      <c r="O52" s="33"/>
      <c r="P52" s="33"/>
      <c r="Q52" s="33"/>
      <c r="R52" s="34"/>
      <c r="S52" s="35"/>
      <c r="T52" s="34"/>
      <c r="U52" s="34"/>
      <c r="V52" s="34"/>
      <c r="W52" s="34"/>
      <c r="X52" s="34"/>
      <c r="Y52" s="34"/>
      <c r="Z52" s="34"/>
      <c r="AA52" s="34"/>
      <c r="AB52" s="34"/>
      <c r="AC52" s="34"/>
      <c r="AD52" s="34"/>
      <c r="AE52" s="34"/>
      <c r="AF52" s="34"/>
      <c r="AG52" s="37"/>
      <c r="AH52" s="37"/>
      <c r="AI52" s="38"/>
      <c r="AJ52" s="38"/>
    </row>
    <row r="53" spans="1:36" x14ac:dyDescent="0.4">
      <c r="A53" s="33"/>
      <c r="B53" s="33"/>
      <c r="C53" s="33"/>
      <c r="D53" s="33"/>
      <c r="E53" s="33"/>
      <c r="F53" s="33"/>
      <c r="G53" s="33"/>
      <c r="H53" s="33"/>
      <c r="I53" s="33"/>
      <c r="J53" s="33"/>
      <c r="K53" s="33"/>
      <c r="L53" s="33"/>
      <c r="M53" s="33"/>
      <c r="N53" s="33"/>
      <c r="O53" s="33"/>
      <c r="P53" s="33"/>
      <c r="Q53" s="33"/>
      <c r="R53" s="34"/>
      <c r="S53" s="35"/>
      <c r="T53" s="34"/>
      <c r="U53" s="34"/>
      <c r="V53" s="34"/>
      <c r="W53" s="34"/>
      <c r="X53" s="34"/>
      <c r="Y53" s="34"/>
      <c r="Z53" s="34"/>
      <c r="AA53" s="34"/>
      <c r="AB53" s="34"/>
      <c r="AC53" s="34"/>
      <c r="AD53" s="34"/>
      <c r="AE53" s="34"/>
      <c r="AF53" s="34"/>
      <c r="AG53" s="37"/>
      <c r="AH53" s="37"/>
      <c r="AI53" s="38"/>
      <c r="AJ53" s="38"/>
    </row>
    <row r="54" spans="1:36" x14ac:dyDescent="0.4">
      <c r="A54" s="33"/>
      <c r="B54" s="33"/>
      <c r="C54" s="33"/>
      <c r="D54" s="33"/>
      <c r="E54" s="33"/>
      <c r="F54" s="33"/>
      <c r="G54" s="33"/>
      <c r="H54" s="33"/>
      <c r="I54" s="33"/>
      <c r="J54" s="33"/>
      <c r="K54" s="33"/>
      <c r="L54" s="33"/>
      <c r="M54" s="33"/>
      <c r="N54" s="33"/>
      <c r="O54" s="33"/>
      <c r="P54" s="33"/>
      <c r="Q54" s="33"/>
      <c r="R54" s="34"/>
      <c r="S54" s="35"/>
      <c r="T54" s="34"/>
      <c r="U54" s="34"/>
      <c r="V54" s="34"/>
      <c r="W54" s="34"/>
      <c r="X54" s="34"/>
      <c r="Y54" s="34"/>
      <c r="Z54" s="34"/>
      <c r="AA54" s="34"/>
      <c r="AB54" s="34"/>
      <c r="AC54" s="34"/>
      <c r="AD54" s="34"/>
      <c r="AE54" s="34"/>
      <c r="AF54" s="34"/>
      <c r="AG54" s="37"/>
      <c r="AH54" s="37"/>
      <c r="AI54" s="38"/>
      <c r="AJ54" s="38"/>
    </row>
    <row r="55" spans="1:36" x14ac:dyDescent="0.4">
      <c r="A55" s="33"/>
      <c r="B55" s="33"/>
      <c r="C55" s="33"/>
      <c r="D55" s="33"/>
      <c r="E55" s="33"/>
      <c r="F55" s="33"/>
      <c r="G55" s="33"/>
      <c r="H55" s="33"/>
      <c r="I55" s="33"/>
      <c r="J55" s="33"/>
      <c r="K55" s="33"/>
      <c r="L55" s="33"/>
      <c r="M55" s="33"/>
      <c r="N55" s="33"/>
      <c r="O55" s="33"/>
      <c r="P55" s="33"/>
      <c r="Q55" s="33"/>
      <c r="R55" s="34"/>
      <c r="S55" s="35"/>
      <c r="T55" s="34"/>
      <c r="U55" s="34"/>
      <c r="V55" s="34"/>
      <c r="W55" s="34"/>
      <c r="X55" s="34"/>
      <c r="Y55" s="34"/>
      <c r="Z55" s="34"/>
      <c r="AA55" s="34"/>
      <c r="AB55" s="34"/>
      <c r="AC55" s="34"/>
      <c r="AD55" s="34"/>
      <c r="AE55" s="34"/>
      <c r="AF55" s="34"/>
      <c r="AG55" s="37"/>
      <c r="AH55" s="37"/>
      <c r="AI55" s="38"/>
      <c r="AJ55" s="38"/>
    </row>
    <row r="56" spans="1:36" x14ac:dyDescent="0.4">
      <c r="A56" s="33"/>
      <c r="B56" s="33"/>
      <c r="C56" s="33"/>
      <c r="D56" s="33"/>
      <c r="E56" s="33"/>
      <c r="F56" s="33"/>
      <c r="G56" s="33"/>
      <c r="H56" s="33"/>
      <c r="I56" s="33"/>
      <c r="J56" s="33"/>
      <c r="K56" s="33"/>
      <c r="L56" s="33"/>
      <c r="M56" s="33"/>
      <c r="N56" s="33"/>
      <c r="O56" s="33"/>
      <c r="P56" s="33"/>
      <c r="Q56" s="33"/>
      <c r="R56" s="34"/>
      <c r="S56" s="35"/>
      <c r="T56" s="34"/>
      <c r="U56" s="34"/>
      <c r="V56" s="34"/>
      <c r="W56" s="34"/>
      <c r="X56" s="34"/>
      <c r="Y56" s="34"/>
      <c r="Z56" s="34"/>
      <c r="AA56" s="34"/>
      <c r="AB56" s="34"/>
      <c r="AC56" s="34"/>
      <c r="AD56" s="34"/>
      <c r="AE56" s="34"/>
      <c r="AF56" s="34"/>
      <c r="AG56" s="37"/>
      <c r="AH56" s="37"/>
      <c r="AI56" s="38"/>
      <c r="AJ56" s="38"/>
    </row>
    <row r="57" spans="1:36" x14ac:dyDescent="0.4">
      <c r="A57" s="33"/>
      <c r="B57" s="33"/>
      <c r="C57" s="33"/>
      <c r="D57" s="33"/>
      <c r="E57" s="33"/>
      <c r="F57" s="33"/>
      <c r="G57" s="33"/>
      <c r="H57" s="33"/>
      <c r="I57" s="33"/>
      <c r="J57" s="33"/>
      <c r="K57" s="33"/>
      <c r="L57" s="33"/>
      <c r="M57" s="33"/>
      <c r="N57" s="33"/>
      <c r="O57" s="33"/>
      <c r="P57" s="33"/>
      <c r="Q57" s="33"/>
      <c r="R57" s="34"/>
      <c r="S57" s="35"/>
      <c r="T57" s="34"/>
      <c r="U57" s="34"/>
      <c r="V57" s="34"/>
      <c r="W57" s="34"/>
      <c r="X57" s="34"/>
      <c r="Y57" s="34"/>
      <c r="Z57" s="34"/>
      <c r="AA57" s="34"/>
      <c r="AB57" s="34"/>
      <c r="AC57" s="34"/>
      <c r="AD57" s="34"/>
      <c r="AE57" s="34"/>
      <c r="AF57" s="34"/>
      <c r="AG57" s="37"/>
      <c r="AH57" s="37"/>
      <c r="AI57" s="38"/>
      <c r="AJ57" s="38"/>
    </row>
    <row r="58" spans="1:36" x14ac:dyDescent="0.4">
      <c r="A58" s="33"/>
      <c r="B58" s="33"/>
      <c r="C58" s="33"/>
      <c r="D58" s="33"/>
      <c r="E58" s="33"/>
      <c r="F58" s="33"/>
      <c r="G58" s="33"/>
      <c r="H58" s="33"/>
      <c r="I58" s="33"/>
      <c r="J58" s="33"/>
      <c r="K58" s="33"/>
      <c r="L58" s="33"/>
      <c r="M58" s="33"/>
      <c r="N58" s="33"/>
      <c r="O58" s="33"/>
      <c r="P58" s="33"/>
      <c r="Q58" s="33"/>
      <c r="R58" s="34"/>
      <c r="S58" s="35"/>
      <c r="T58" s="34"/>
      <c r="U58" s="34"/>
      <c r="V58" s="34"/>
      <c r="W58" s="34"/>
      <c r="X58" s="34"/>
      <c r="Y58" s="34"/>
      <c r="Z58" s="34"/>
      <c r="AA58" s="34"/>
      <c r="AB58" s="34"/>
      <c r="AC58" s="34"/>
      <c r="AD58" s="34"/>
      <c r="AE58" s="34"/>
      <c r="AF58" s="34"/>
      <c r="AG58" s="37"/>
      <c r="AH58" s="37"/>
      <c r="AI58" s="38"/>
      <c r="AJ58" s="38"/>
    </row>
    <row r="59" spans="1:36" x14ac:dyDescent="0.4">
      <c r="A59" s="33"/>
      <c r="B59" s="33"/>
      <c r="C59" s="33"/>
      <c r="D59" s="33"/>
      <c r="E59" s="33"/>
      <c r="F59" s="33"/>
      <c r="G59" s="33"/>
      <c r="H59" s="33"/>
      <c r="I59" s="33"/>
      <c r="J59" s="33"/>
      <c r="K59" s="33"/>
      <c r="L59" s="33"/>
      <c r="M59" s="33"/>
      <c r="N59" s="33"/>
      <c r="O59" s="33"/>
      <c r="P59" s="33"/>
      <c r="Q59" s="33"/>
      <c r="R59" s="34"/>
      <c r="S59" s="35"/>
      <c r="T59" s="34"/>
      <c r="U59" s="34"/>
      <c r="V59" s="34"/>
      <c r="W59" s="34"/>
      <c r="X59" s="34"/>
      <c r="Y59" s="34"/>
      <c r="Z59" s="34"/>
      <c r="AA59" s="34"/>
      <c r="AB59" s="34"/>
      <c r="AC59" s="34"/>
      <c r="AD59" s="34"/>
      <c r="AE59" s="34"/>
      <c r="AF59" s="34"/>
      <c r="AG59" s="37"/>
      <c r="AH59" s="37"/>
      <c r="AI59" s="38"/>
      <c r="AJ59" s="38"/>
    </row>
    <row r="60" spans="1:36" x14ac:dyDescent="0.4">
      <c r="A60" s="33"/>
      <c r="B60" s="33"/>
      <c r="C60" s="33"/>
      <c r="D60" s="33"/>
      <c r="E60" s="33"/>
      <c r="F60" s="33"/>
      <c r="G60" s="33"/>
      <c r="H60" s="33"/>
      <c r="I60" s="33"/>
      <c r="J60" s="33"/>
      <c r="K60" s="33"/>
      <c r="L60" s="33"/>
      <c r="M60" s="33"/>
      <c r="N60" s="33"/>
      <c r="O60" s="33"/>
      <c r="P60" s="33"/>
      <c r="Q60" s="33"/>
      <c r="R60" s="34"/>
      <c r="S60" s="35"/>
      <c r="T60" s="34"/>
      <c r="U60" s="34"/>
      <c r="V60" s="34"/>
      <c r="W60" s="34"/>
      <c r="X60" s="34"/>
      <c r="Y60" s="34"/>
      <c r="Z60" s="34"/>
      <c r="AA60" s="34"/>
      <c r="AB60" s="34"/>
      <c r="AC60" s="34"/>
      <c r="AD60" s="34"/>
      <c r="AE60" s="34"/>
      <c r="AF60" s="34"/>
      <c r="AG60" s="37"/>
      <c r="AH60" s="37"/>
      <c r="AI60" s="38"/>
      <c r="AJ60" s="38"/>
    </row>
    <row r="61" spans="1:36" x14ac:dyDescent="0.4">
      <c r="A61" s="33"/>
      <c r="B61" s="33"/>
      <c r="C61" s="33"/>
      <c r="D61" s="33"/>
      <c r="E61" s="33"/>
      <c r="F61" s="33"/>
      <c r="G61" s="33"/>
      <c r="H61" s="33"/>
      <c r="I61" s="33"/>
      <c r="J61" s="33"/>
      <c r="K61" s="33"/>
      <c r="L61" s="33"/>
      <c r="M61" s="33"/>
      <c r="N61" s="33"/>
      <c r="O61" s="33"/>
      <c r="P61" s="33"/>
      <c r="Q61" s="33"/>
      <c r="R61" s="34"/>
      <c r="S61" s="35"/>
      <c r="T61" s="34"/>
      <c r="U61" s="34"/>
      <c r="V61" s="34"/>
      <c r="W61" s="34"/>
      <c r="X61" s="34"/>
      <c r="Y61" s="34"/>
      <c r="Z61" s="34"/>
      <c r="AA61" s="34"/>
      <c r="AB61" s="34"/>
      <c r="AC61" s="34"/>
      <c r="AD61" s="34"/>
      <c r="AE61" s="34"/>
      <c r="AF61" s="34"/>
      <c r="AG61" s="37"/>
      <c r="AH61" s="37"/>
      <c r="AI61" s="38"/>
      <c r="AJ61" s="38"/>
    </row>
    <row r="62" spans="1:36" x14ac:dyDescent="0.4">
      <c r="A62" s="33"/>
      <c r="B62" s="33"/>
      <c r="C62" s="33"/>
      <c r="D62" s="33"/>
      <c r="E62" s="33"/>
      <c r="F62" s="33"/>
      <c r="G62" s="33"/>
      <c r="H62" s="52" t="s">
        <v>272</v>
      </c>
      <c r="I62" s="33"/>
      <c r="J62" s="33"/>
      <c r="K62" s="33"/>
      <c r="L62" s="33"/>
      <c r="M62" s="33"/>
      <c r="N62" s="33"/>
      <c r="O62" s="33"/>
      <c r="P62" s="33"/>
      <c r="Q62" s="33"/>
      <c r="R62" s="34"/>
      <c r="S62" s="35"/>
      <c r="T62" s="34"/>
      <c r="U62" s="34"/>
      <c r="V62" s="34"/>
      <c r="W62" s="34"/>
      <c r="X62" s="34"/>
      <c r="Y62" s="34"/>
      <c r="Z62" s="34"/>
      <c r="AA62" s="34"/>
      <c r="AB62" s="34"/>
      <c r="AC62" s="34"/>
      <c r="AD62" s="34"/>
      <c r="AE62" s="34"/>
      <c r="AF62" s="34"/>
      <c r="AG62" s="37"/>
      <c r="AH62" s="37"/>
      <c r="AI62" s="38"/>
      <c r="AJ62" s="38"/>
    </row>
    <row r="63" spans="1:36" x14ac:dyDescent="0.4">
      <c r="A63" s="33"/>
      <c r="B63" s="33"/>
      <c r="C63" s="33"/>
      <c r="D63" s="33"/>
      <c r="E63" s="33"/>
      <c r="F63" s="33"/>
      <c r="G63" s="33"/>
      <c r="H63" s="52">
        <v>1</v>
      </c>
      <c r="I63" s="33"/>
      <c r="J63" s="33"/>
      <c r="K63" s="33"/>
      <c r="L63" s="33"/>
      <c r="M63" s="33"/>
      <c r="N63" s="33"/>
      <c r="O63" s="33"/>
      <c r="P63" s="33"/>
      <c r="Q63" s="33"/>
      <c r="R63" s="34"/>
      <c r="S63" s="35"/>
      <c r="T63" s="34"/>
      <c r="U63" s="34"/>
      <c r="V63" s="34"/>
      <c r="W63" s="34"/>
      <c r="X63" s="34"/>
      <c r="Y63" s="34"/>
      <c r="Z63" s="34"/>
      <c r="AA63" s="34"/>
      <c r="AB63" s="34"/>
      <c r="AC63" s="34"/>
      <c r="AD63" s="34"/>
      <c r="AE63" s="34"/>
      <c r="AF63" s="34"/>
      <c r="AG63" s="37"/>
      <c r="AH63" s="37"/>
      <c r="AI63" s="38"/>
      <c r="AJ63" s="38"/>
    </row>
    <row r="64" spans="1:36" x14ac:dyDescent="0.4">
      <c r="A64" s="33"/>
      <c r="B64" s="33"/>
      <c r="C64" s="33"/>
      <c r="D64" s="33"/>
      <c r="E64" s="33"/>
      <c r="F64" s="33"/>
      <c r="G64" s="33"/>
      <c r="H64" s="52">
        <v>2</v>
      </c>
      <c r="I64" s="33"/>
      <c r="J64" s="33"/>
      <c r="K64" s="33"/>
      <c r="L64" s="33"/>
      <c r="M64" s="33"/>
      <c r="N64" s="33"/>
      <c r="O64" s="33"/>
      <c r="P64" s="33"/>
      <c r="Q64" s="33"/>
      <c r="R64" s="34"/>
      <c r="S64" s="35"/>
      <c r="T64" s="34"/>
      <c r="U64" s="34"/>
      <c r="V64" s="34"/>
      <c r="W64" s="34"/>
      <c r="X64" s="34"/>
      <c r="Y64" s="34"/>
      <c r="Z64" s="34"/>
      <c r="AA64" s="34"/>
      <c r="AB64" s="34"/>
      <c r="AC64" s="34"/>
      <c r="AD64" s="34"/>
      <c r="AE64" s="34"/>
      <c r="AF64" s="34"/>
      <c r="AG64" s="37"/>
      <c r="AH64" s="37"/>
      <c r="AI64" s="38"/>
      <c r="AJ64" s="38"/>
    </row>
    <row r="65" spans="1:36" x14ac:dyDescent="0.4">
      <c r="A65" s="33"/>
      <c r="B65" s="33"/>
      <c r="C65" s="33"/>
      <c r="D65" s="33"/>
      <c r="E65" s="33"/>
      <c r="F65" s="33"/>
      <c r="G65" s="33"/>
      <c r="H65" s="52">
        <v>3</v>
      </c>
      <c r="I65" s="33"/>
      <c r="J65" s="33"/>
      <c r="K65" s="33"/>
      <c r="L65" s="33"/>
      <c r="M65" s="33"/>
      <c r="N65" s="33"/>
      <c r="O65" s="33"/>
      <c r="P65" s="33"/>
      <c r="Q65" s="33"/>
      <c r="R65" s="34"/>
      <c r="S65" s="35"/>
      <c r="T65" s="34"/>
      <c r="U65" s="34"/>
      <c r="V65" s="34"/>
      <c r="W65" s="34"/>
      <c r="X65" s="34"/>
      <c r="Y65" s="34"/>
      <c r="Z65" s="34"/>
      <c r="AA65" s="34"/>
      <c r="AB65" s="34"/>
      <c r="AC65" s="34"/>
      <c r="AD65" s="34"/>
      <c r="AE65" s="34"/>
      <c r="AF65" s="34"/>
      <c r="AG65" s="37"/>
      <c r="AH65" s="37"/>
      <c r="AI65" s="38"/>
      <c r="AJ65" s="38"/>
    </row>
    <row r="66" spans="1:36" x14ac:dyDescent="0.4">
      <c r="A66" s="33"/>
      <c r="B66" s="33"/>
      <c r="C66" s="33"/>
      <c r="D66" s="33"/>
      <c r="E66" s="33"/>
      <c r="F66" s="33"/>
      <c r="G66" s="33"/>
      <c r="H66" s="52">
        <v>4</v>
      </c>
      <c r="I66" s="33"/>
      <c r="J66" s="33"/>
      <c r="K66" s="33"/>
      <c r="L66" s="33"/>
      <c r="M66" s="33"/>
      <c r="N66" s="33"/>
      <c r="O66" s="33"/>
      <c r="P66" s="33"/>
      <c r="Q66" s="33"/>
      <c r="R66" s="34"/>
      <c r="S66" s="35"/>
      <c r="T66" s="34"/>
      <c r="U66" s="34"/>
      <c r="V66" s="34"/>
      <c r="W66" s="34"/>
      <c r="X66" s="34"/>
      <c r="Y66" s="34"/>
      <c r="Z66" s="34"/>
      <c r="AA66" s="34"/>
      <c r="AB66" s="34"/>
      <c r="AC66" s="34"/>
      <c r="AD66" s="34"/>
      <c r="AE66" s="34"/>
      <c r="AF66" s="34"/>
      <c r="AG66" s="37"/>
      <c r="AH66" s="37"/>
      <c r="AI66" s="38"/>
      <c r="AJ66" s="38"/>
    </row>
    <row r="67" spans="1:36" x14ac:dyDescent="0.4">
      <c r="A67" s="33"/>
      <c r="B67" s="33"/>
      <c r="C67" s="33"/>
      <c r="D67" s="33"/>
      <c r="E67" s="33"/>
      <c r="F67" s="33"/>
      <c r="G67" s="33"/>
      <c r="H67" s="52">
        <v>5</v>
      </c>
      <c r="I67" s="33"/>
      <c r="J67" s="33"/>
      <c r="K67" s="33"/>
      <c r="L67" s="33"/>
      <c r="M67" s="33"/>
      <c r="N67" s="33"/>
      <c r="O67" s="33"/>
      <c r="P67" s="33"/>
      <c r="Q67" s="33"/>
      <c r="R67" s="34"/>
      <c r="S67" s="35"/>
      <c r="T67" s="34"/>
      <c r="U67" s="34"/>
      <c r="V67" s="34"/>
      <c r="W67" s="34"/>
      <c r="X67" s="34"/>
      <c r="Y67" s="34"/>
      <c r="Z67" s="34"/>
      <c r="AA67" s="34"/>
      <c r="AB67" s="34"/>
      <c r="AC67" s="34"/>
      <c r="AD67" s="34"/>
      <c r="AE67" s="34"/>
      <c r="AF67" s="34"/>
      <c r="AG67" s="37"/>
      <c r="AH67" s="37"/>
      <c r="AI67" s="38"/>
      <c r="AJ67" s="38"/>
    </row>
    <row r="68" spans="1:36" x14ac:dyDescent="0.4">
      <c r="A68" s="33"/>
      <c r="B68" s="33"/>
      <c r="C68" s="33"/>
      <c r="D68" s="33"/>
      <c r="E68" s="33"/>
      <c r="F68" s="33"/>
      <c r="G68" s="33"/>
      <c r="H68" s="52">
        <v>6</v>
      </c>
      <c r="I68" s="33"/>
      <c r="J68" s="33"/>
      <c r="K68" s="33"/>
      <c r="L68" s="33"/>
      <c r="M68" s="33"/>
      <c r="N68" s="33"/>
      <c r="O68" s="33"/>
      <c r="P68" s="33"/>
      <c r="Q68" s="33"/>
      <c r="R68" s="34"/>
      <c r="S68" s="35"/>
      <c r="T68" s="34"/>
      <c r="U68" s="34"/>
      <c r="V68" s="34"/>
      <c r="W68" s="34"/>
      <c r="X68" s="34"/>
      <c r="Y68" s="34"/>
      <c r="Z68" s="34"/>
      <c r="AA68" s="34"/>
      <c r="AB68" s="34"/>
      <c r="AC68" s="34"/>
      <c r="AD68" s="34"/>
      <c r="AE68" s="34"/>
      <c r="AF68" s="34"/>
      <c r="AG68" s="37"/>
      <c r="AH68" s="37"/>
      <c r="AI68" s="38"/>
      <c r="AJ68" s="38"/>
    </row>
    <row r="69" spans="1:36" x14ac:dyDescent="0.4">
      <c r="A69" s="33"/>
      <c r="B69" s="33"/>
      <c r="C69" s="33"/>
      <c r="D69" s="33"/>
      <c r="E69" s="33"/>
      <c r="F69" s="33"/>
      <c r="G69" s="33"/>
      <c r="H69" s="52" t="s">
        <v>333</v>
      </c>
      <c r="I69" s="33"/>
      <c r="J69" s="33"/>
      <c r="K69" s="33"/>
      <c r="L69" s="33"/>
      <c r="M69" s="33"/>
      <c r="N69" s="33"/>
      <c r="O69" s="33"/>
      <c r="P69" s="33"/>
      <c r="Q69" s="33"/>
      <c r="R69" s="34"/>
      <c r="S69" s="35"/>
      <c r="T69" s="34"/>
      <c r="U69" s="34"/>
      <c r="V69" s="34"/>
      <c r="W69" s="34"/>
      <c r="X69" s="34"/>
      <c r="Y69" s="34"/>
      <c r="Z69" s="34"/>
      <c r="AA69" s="34"/>
      <c r="AB69" s="34"/>
      <c r="AC69" s="34"/>
      <c r="AD69" s="34"/>
      <c r="AE69" s="34"/>
      <c r="AF69" s="34"/>
      <c r="AG69" s="37"/>
      <c r="AH69" s="37"/>
      <c r="AI69" s="38"/>
      <c r="AJ69" s="38"/>
    </row>
    <row r="70" spans="1:36" x14ac:dyDescent="0.4">
      <c r="A70" s="33"/>
      <c r="B70" s="33"/>
      <c r="C70" s="33"/>
      <c r="D70" s="33"/>
      <c r="E70" s="33"/>
      <c r="F70" s="33"/>
      <c r="G70" s="33"/>
      <c r="H70" s="52" t="s">
        <v>337</v>
      </c>
      <c r="I70" s="33"/>
      <c r="J70" s="33"/>
      <c r="K70" s="33"/>
      <c r="L70" s="33"/>
      <c r="M70" s="33"/>
      <c r="N70" s="33"/>
      <c r="O70" s="33"/>
      <c r="P70" s="33"/>
      <c r="Q70" s="33"/>
      <c r="R70" s="34"/>
      <c r="S70" s="35"/>
      <c r="T70" s="34"/>
      <c r="U70" s="34"/>
      <c r="V70" s="34"/>
      <c r="W70" s="34"/>
      <c r="X70" s="34"/>
      <c r="Y70" s="34"/>
      <c r="Z70" s="34"/>
      <c r="AA70" s="34"/>
      <c r="AB70" s="34"/>
      <c r="AC70" s="34"/>
      <c r="AD70" s="34"/>
      <c r="AE70" s="34"/>
      <c r="AF70" s="34"/>
      <c r="AG70" s="37"/>
      <c r="AH70" s="37"/>
      <c r="AI70" s="38"/>
      <c r="AJ70" s="38"/>
    </row>
    <row r="71" spans="1:36" x14ac:dyDescent="0.4">
      <c r="A71" s="33"/>
      <c r="B71" s="33"/>
      <c r="C71" s="33"/>
      <c r="D71" s="33"/>
      <c r="E71" s="33"/>
      <c r="F71" s="33"/>
      <c r="G71" s="33"/>
      <c r="H71" s="41" t="s">
        <v>341</v>
      </c>
      <c r="I71" s="33"/>
      <c r="J71" s="33"/>
      <c r="K71" s="33"/>
      <c r="L71" s="33"/>
      <c r="M71" s="33"/>
      <c r="N71" s="33"/>
      <c r="O71" s="33"/>
      <c r="P71" s="33"/>
      <c r="Q71" s="33"/>
      <c r="R71" s="34"/>
      <c r="S71" s="35"/>
      <c r="T71" s="34"/>
      <c r="U71" s="34"/>
      <c r="V71" s="34"/>
      <c r="W71" s="34"/>
      <c r="X71" s="34"/>
      <c r="Y71" s="34"/>
      <c r="Z71" s="34"/>
      <c r="AA71" s="34"/>
      <c r="AB71" s="34"/>
      <c r="AC71" s="34"/>
      <c r="AD71" s="34"/>
      <c r="AE71" s="34"/>
      <c r="AF71" s="34"/>
      <c r="AG71" s="37"/>
      <c r="AH71" s="37"/>
      <c r="AI71" s="38"/>
      <c r="AJ71" s="38"/>
    </row>
    <row r="72" spans="1:36" x14ac:dyDescent="0.4">
      <c r="A72" s="33"/>
      <c r="B72" s="33"/>
      <c r="C72" s="33"/>
      <c r="D72" s="33"/>
      <c r="E72" s="33"/>
      <c r="F72" s="33"/>
      <c r="G72" s="33"/>
      <c r="H72" s="41" t="s">
        <v>344</v>
      </c>
      <c r="I72" s="33"/>
      <c r="J72" s="33"/>
      <c r="K72" s="33"/>
      <c r="L72" s="33"/>
      <c r="M72" s="33"/>
      <c r="N72" s="33"/>
      <c r="O72" s="33"/>
      <c r="P72" s="33"/>
      <c r="Q72" s="33"/>
      <c r="R72" s="34"/>
      <c r="S72" s="35"/>
      <c r="T72" s="34"/>
      <c r="U72" s="34"/>
      <c r="V72" s="34"/>
      <c r="W72" s="34"/>
      <c r="X72" s="34"/>
      <c r="Y72" s="34"/>
      <c r="Z72" s="34"/>
      <c r="AA72" s="34"/>
      <c r="AB72" s="34"/>
      <c r="AC72" s="34"/>
      <c r="AD72" s="34"/>
      <c r="AE72" s="34"/>
      <c r="AF72" s="34"/>
      <c r="AG72" s="37"/>
      <c r="AH72" s="37"/>
      <c r="AI72" s="38"/>
      <c r="AJ72" s="38"/>
    </row>
    <row r="73" spans="1:36" x14ac:dyDescent="0.4">
      <c r="A73" s="33"/>
      <c r="B73" s="33"/>
      <c r="C73" s="33"/>
      <c r="D73" s="33"/>
      <c r="E73" s="33"/>
      <c r="F73" s="33"/>
      <c r="G73" s="33"/>
      <c r="H73" s="41" t="s">
        <v>347</v>
      </c>
      <c r="I73" s="33"/>
      <c r="J73" s="33"/>
      <c r="K73" s="33"/>
      <c r="L73" s="33"/>
      <c r="M73" s="33"/>
      <c r="N73" s="33"/>
      <c r="O73" s="33"/>
      <c r="P73" s="33"/>
      <c r="Q73" s="33"/>
      <c r="R73" s="34"/>
      <c r="S73" s="35"/>
      <c r="T73" s="34"/>
      <c r="U73" s="34"/>
      <c r="V73" s="34"/>
      <c r="W73" s="34"/>
      <c r="X73" s="34"/>
      <c r="Y73" s="34"/>
      <c r="Z73" s="34"/>
      <c r="AA73" s="34"/>
      <c r="AB73" s="34"/>
      <c r="AC73" s="34"/>
      <c r="AD73" s="34"/>
      <c r="AE73" s="34"/>
      <c r="AF73" s="34"/>
      <c r="AG73" s="37"/>
      <c r="AH73" s="37"/>
      <c r="AI73" s="38"/>
      <c r="AJ73" s="38"/>
    </row>
    <row r="74" spans="1:36" x14ac:dyDescent="0.4">
      <c r="A74" s="33"/>
      <c r="B74" s="33"/>
      <c r="C74" s="33"/>
      <c r="D74" s="33"/>
      <c r="E74" s="33"/>
      <c r="F74" s="33"/>
      <c r="G74" s="33"/>
      <c r="H74" s="52" t="s">
        <v>349</v>
      </c>
      <c r="I74" s="33"/>
      <c r="J74" s="33"/>
      <c r="K74" s="33"/>
      <c r="L74" s="33"/>
      <c r="M74" s="33"/>
      <c r="N74" s="33"/>
      <c r="O74" s="33"/>
      <c r="P74" s="33"/>
      <c r="Q74" s="33"/>
      <c r="R74" s="34"/>
      <c r="S74" s="35"/>
      <c r="T74" s="34"/>
      <c r="U74" s="34"/>
      <c r="V74" s="34"/>
      <c r="W74" s="34"/>
      <c r="X74" s="34"/>
      <c r="Y74" s="34"/>
      <c r="Z74" s="34"/>
      <c r="AA74" s="34"/>
      <c r="AB74" s="34"/>
      <c r="AC74" s="34"/>
      <c r="AD74" s="34"/>
      <c r="AE74" s="34"/>
      <c r="AF74" s="34"/>
      <c r="AG74" s="37"/>
      <c r="AH74" s="37"/>
      <c r="AI74" s="38"/>
      <c r="AJ74" s="38"/>
    </row>
    <row r="75" spans="1:36" x14ac:dyDescent="0.4">
      <c r="A75" s="33"/>
      <c r="B75" s="33"/>
      <c r="C75" s="33"/>
      <c r="D75" s="33"/>
      <c r="E75" s="33"/>
      <c r="F75" s="33"/>
      <c r="G75" s="33"/>
      <c r="H75" s="52" t="s">
        <v>351</v>
      </c>
      <c r="I75" s="33"/>
      <c r="J75" s="33"/>
      <c r="K75" s="33"/>
      <c r="L75" s="33"/>
      <c r="M75" s="33"/>
      <c r="N75" s="33"/>
      <c r="O75" s="33"/>
      <c r="P75" s="33"/>
      <c r="Q75" s="33"/>
      <c r="R75" s="34"/>
      <c r="S75" s="35"/>
      <c r="T75" s="34"/>
      <c r="U75" s="34"/>
      <c r="V75" s="34"/>
      <c r="W75" s="34"/>
      <c r="X75" s="34"/>
      <c r="Y75" s="34"/>
      <c r="Z75" s="34"/>
      <c r="AA75" s="34"/>
      <c r="AB75" s="34"/>
      <c r="AC75" s="34"/>
      <c r="AD75" s="34"/>
      <c r="AE75" s="34"/>
      <c r="AF75" s="34"/>
      <c r="AG75" s="37"/>
      <c r="AH75" s="37"/>
      <c r="AI75" s="38"/>
      <c r="AJ75" s="38"/>
    </row>
    <row r="76" spans="1:36" x14ac:dyDescent="0.4">
      <c r="A76" s="33"/>
      <c r="B76" s="33"/>
      <c r="C76" s="33"/>
      <c r="D76" s="33"/>
      <c r="E76" s="33"/>
      <c r="F76" s="33"/>
      <c r="G76" s="33"/>
      <c r="H76" s="52" t="s">
        <v>353</v>
      </c>
      <c r="I76" s="33"/>
      <c r="J76" s="33"/>
      <c r="K76" s="33"/>
      <c r="L76" s="33"/>
      <c r="M76" s="33"/>
      <c r="N76" s="33"/>
      <c r="O76" s="33"/>
      <c r="P76" s="33"/>
      <c r="Q76" s="33"/>
      <c r="R76" s="34"/>
      <c r="S76" s="35"/>
      <c r="T76" s="34"/>
      <c r="U76" s="34"/>
      <c r="V76" s="34"/>
      <c r="W76" s="34"/>
      <c r="X76" s="34"/>
      <c r="Y76" s="34"/>
      <c r="Z76" s="34"/>
      <c r="AA76" s="34"/>
      <c r="AB76" s="34"/>
      <c r="AC76" s="34"/>
      <c r="AD76" s="34"/>
      <c r="AE76" s="34"/>
      <c r="AF76" s="34"/>
      <c r="AG76" s="37"/>
      <c r="AH76" s="37"/>
      <c r="AI76" s="38"/>
      <c r="AJ76" s="38"/>
    </row>
    <row r="77" spans="1:36" x14ac:dyDescent="0.4">
      <c r="A77" s="33"/>
      <c r="B77" s="33"/>
      <c r="C77" s="33"/>
      <c r="D77" s="33"/>
      <c r="E77" s="33"/>
      <c r="F77" s="33"/>
      <c r="G77" s="33"/>
      <c r="H77" s="52" t="s">
        <v>355</v>
      </c>
      <c r="I77" s="33"/>
      <c r="J77" s="33"/>
      <c r="K77" s="33"/>
      <c r="L77" s="33"/>
      <c r="M77" s="33"/>
      <c r="N77" s="33"/>
      <c r="O77" s="33"/>
      <c r="P77" s="33"/>
      <c r="Q77" s="33"/>
      <c r="R77" s="34"/>
      <c r="S77" s="35"/>
      <c r="T77" s="34"/>
      <c r="U77" s="34"/>
      <c r="V77" s="34"/>
      <c r="W77" s="34"/>
      <c r="X77" s="34"/>
      <c r="Y77" s="34"/>
      <c r="Z77" s="34"/>
      <c r="AA77" s="34"/>
      <c r="AB77" s="34"/>
      <c r="AC77" s="34"/>
      <c r="AD77" s="34"/>
      <c r="AE77" s="34"/>
      <c r="AF77" s="34"/>
      <c r="AG77" s="37"/>
      <c r="AH77" s="37"/>
      <c r="AI77" s="38"/>
      <c r="AJ77" s="38"/>
    </row>
    <row r="78" spans="1:36" x14ac:dyDescent="0.4">
      <c r="A78" s="33"/>
      <c r="B78" s="33"/>
      <c r="C78" s="33"/>
      <c r="D78" s="33"/>
      <c r="E78" s="33"/>
      <c r="F78" s="33"/>
      <c r="G78" s="33"/>
      <c r="H78" s="52" t="s">
        <v>357</v>
      </c>
      <c r="I78" s="33"/>
      <c r="J78" s="33"/>
      <c r="K78" s="33"/>
      <c r="L78" s="33"/>
      <c r="M78" s="33"/>
      <c r="N78" s="33"/>
      <c r="O78" s="33"/>
      <c r="P78" s="33"/>
      <c r="Q78" s="33"/>
      <c r="R78" s="34"/>
      <c r="S78" s="35"/>
      <c r="T78" s="34"/>
      <c r="U78" s="34"/>
      <c r="V78" s="34"/>
      <c r="W78" s="34"/>
      <c r="X78" s="34"/>
      <c r="Y78" s="34"/>
      <c r="Z78" s="34"/>
      <c r="AA78" s="34"/>
      <c r="AB78" s="34"/>
      <c r="AC78" s="34"/>
      <c r="AD78" s="34"/>
      <c r="AE78" s="34"/>
      <c r="AF78" s="34"/>
      <c r="AG78" s="37"/>
      <c r="AH78" s="37"/>
      <c r="AI78" s="38"/>
      <c r="AJ78" s="38"/>
    </row>
    <row r="79" spans="1:36" x14ac:dyDescent="0.4">
      <c r="A79" s="33"/>
      <c r="B79" s="33"/>
      <c r="C79" s="33"/>
      <c r="D79" s="33"/>
      <c r="E79" s="33"/>
      <c r="F79" s="33"/>
      <c r="G79" s="33"/>
      <c r="H79" s="52" t="s">
        <v>359</v>
      </c>
      <c r="I79" s="33"/>
      <c r="J79" s="33"/>
      <c r="K79" s="33"/>
      <c r="L79" s="33"/>
      <c r="M79" s="33"/>
      <c r="N79" s="33"/>
      <c r="O79" s="33"/>
      <c r="P79" s="33"/>
      <c r="Q79" s="33"/>
      <c r="R79" s="34"/>
      <c r="S79" s="35"/>
      <c r="T79" s="34"/>
      <c r="U79" s="34"/>
      <c r="V79" s="34"/>
      <c r="W79" s="34"/>
      <c r="X79" s="34"/>
      <c r="Y79" s="34"/>
      <c r="Z79" s="34"/>
      <c r="AA79" s="34"/>
      <c r="AB79" s="34"/>
      <c r="AC79" s="34"/>
      <c r="AD79" s="34"/>
      <c r="AE79" s="34"/>
      <c r="AF79" s="34"/>
      <c r="AG79" s="37"/>
      <c r="AH79" s="37"/>
      <c r="AI79" s="38"/>
      <c r="AJ79" s="38"/>
    </row>
    <row r="80" spans="1:36" x14ac:dyDescent="0.4">
      <c r="A80" s="53"/>
      <c r="B80" s="53"/>
      <c r="C80" s="52" t="s">
        <v>815</v>
      </c>
      <c r="D80" s="52" t="s">
        <v>816</v>
      </c>
      <c r="E80" s="52"/>
      <c r="F80" s="52"/>
      <c r="G80" s="52"/>
      <c r="H80" s="52"/>
      <c r="I80" s="52"/>
      <c r="J80" s="52"/>
      <c r="K80" s="52"/>
      <c r="L80" s="52"/>
      <c r="M80" s="52" t="s">
        <v>272</v>
      </c>
      <c r="N80" s="52"/>
      <c r="O80" s="52"/>
      <c r="P80" s="52"/>
      <c r="Q80" s="52"/>
      <c r="R80" s="53" t="s">
        <v>308</v>
      </c>
      <c r="S80" s="54"/>
      <c r="T80" s="53"/>
      <c r="U80" s="53"/>
      <c r="V80" s="53"/>
      <c r="W80" s="53"/>
      <c r="X80" s="53"/>
      <c r="Y80" s="53"/>
      <c r="Z80" s="53"/>
      <c r="AA80" s="53"/>
      <c r="AB80" s="53" t="s">
        <v>309</v>
      </c>
      <c r="AC80" s="53"/>
      <c r="AD80" s="53"/>
      <c r="AE80" s="53"/>
      <c r="AF80" s="53"/>
      <c r="AG80" s="52" t="s">
        <v>310</v>
      </c>
      <c r="AH80" s="76" t="s">
        <v>311</v>
      </c>
      <c r="AI80" s="52"/>
      <c r="AJ80" s="52"/>
    </row>
    <row r="81" spans="1:36" x14ac:dyDescent="0.4">
      <c r="A81" s="53"/>
      <c r="B81" s="53"/>
      <c r="C81" s="52" t="s">
        <v>817</v>
      </c>
      <c r="D81" s="52" t="s">
        <v>818</v>
      </c>
      <c r="E81" s="52"/>
      <c r="F81" s="52"/>
      <c r="G81" s="52"/>
      <c r="H81" s="52"/>
      <c r="I81" s="52"/>
      <c r="J81" s="52"/>
      <c r="K81" s="52"/>
      <c r="L81" s="52"/>
      <c r="M81" s="52">
        <v>1</v>
      </c>
      <c r="N81" s="52"/>
      <c r="O81" s="52"/>
      <c r="P81" s="52"/>
      <c r="Q81" s="52"/>
      <c r="R81" s="53" t="s">
        <v>312</v>
      </c>
      <c r="S81" s="54">
        <v>100000000</v>
      </c>
      <c r="T81" s="53"/>
      <c r="U81" s="53"/>
      <c r="V81" s="53"/>
      <c r="W81" s="53"/>
      <c r="X81" s="53"/>
      <c r="Y81" s="53"/>
      <c r="Z81" s="53"/>
      <c r="AA81" s="53"/>
      <c r="AB81" s="53" t="s">
        <v>313</v>
      </c>
      <c r="AC81" s="53"/>
      <c r="AD81" s="53"/>
      <c r="AE81" s="53"/>
      <c r="AF81" s="53"/>
      <c r="AG81" s="52" t="s">
        <v>314</v>
      </c>
      <c r="AH81" s="76" t="s">
        <v>315</v>
      </c>
      <c r="AI81" s="52"/>
      <c r="AJ81" s="52"/>
    </row>
    <row r="82" spans="1:36" x14ac:dyDescent="0.4">
      <c r="A82" s="53"/>
      <c r="B82" s="53"/>
      <c r="C82" s="52" t="s">
        <v>819</v>
      </c>
      <c r="D82" s="52" t="s">
        <v>820</v>
      </c>
      <c r="E82" s="52"/>
      <c r="F82" s="52"/>
      <c r="G82" s="52"/>
      <c r="H82" s="52"/>
      <c r="I82" s="52"/>
      <c r="J82" s="52"/>
      <c r="K82" s="52"/>
      <c r="L82" s="52"/>
      <c r="M82" s="52">
        <v>2</v>
      </c>
      <c r="N82" s="52"/>
      <c r="O82" s="52"/>
      <c r="P82" s="52"/>
      <c r="Q82" s="52"/>
      <c r="R82" s="53" t="s">
        <v>316</v>
      </c>
      <c r="S82" s="54">
        <v>110000000</v>
      </c>
      <c r="T82" s="53"/>
      <c r="U82" s="53"/>
      <c r="V82" s="53"/>
      <c r="W82" s="53"/>
      <c r="X82" s="53"/>
      <c r="Y82" s="53"/>
      <c r="Z82" s="53"/>
      <c r="AA82" s="53"/>
      <c r="AB82" s="53" t="s">
        <v>317</v>
      </c>
      <c r="AC82" s="53"/>
      <c r="AD82" s="53"/>
      <c r="AE82" s="53"/>
      <c r="AF82" s="53"/>
      <c r="AG82" s="52" t="s">
        <v>318</v>
      </c>
      <c r="AH82" s="76" t="s">
        <v>319</v>
      </c>
      <c r="AI82" s="52"/>
      <c r="AJ82" s="52"/>
    </row>
    <row r="83" spans="1:36" x14ac:dyDescent="0.4">
      <c r="A83" s="53"/>
      <c r="B83" s="53"/>
      <c r="C83" s="52" t="s">
        <v>821</v>
      </c>
      <c r="D83" s="52" t="s">
        <v>822</v>
      </c>
      <c r="E83" s="52"/>
      <c r="F83" s="52"/>
      <c r="G83" s="52"/>
      <c r="H83" s="52"/>
      <c r="I83" s="52"/>
      <c r="J83" s="52"/>
      <c r="K83" s="52"/>
      <c r="L83" s="52"/>
      <c r="M83" s="52">
        <v>3</v>
      </c>
      <c r="N83" s="52"/>
      <c r="O83" s="52"/>
      <c r="P83" s="52"/>
      <c r="Q83" s="52"/>
      <c r="R83" s="53" t="s">
        <v>320</v>
      </c>
      <c r="S83" s="54">
        <v>120000000</v>
      </c>
      <c r="T83" s="53"/>
      <c r="U83" s="53"/>
      <c r="V83" s="53"/>
      <c r="W83" s="53"/>
      <c r="X83" s="53"/>
      <c r="Y83" s="53"/>
      <c r="Z83" s="53"/>
      <c r="AA83" s="53"/>
      <c r="AB83" s="53" t="s">
        <v>321</v>
      </c>
      <c r="AC83" s="53"/>
      <c r="AD83" s="53"/>
      <c r="AE83" s="53"/>
      <c r="AF83" s="53"/>
      <c r="AG83" s="52" t="s">
        <v>322</v>
      </c>
      <c r="AH83" s="76" t="s">
        <v>323</v>
      </c>
      <c r="AI83" s="52"/>
      <c r="AJ83" s="52"/>
    </row>
    <row r="84" spans="1:36" x14ac:dyDescent="0.4">
      <c r="A84" s="53"/>
      <c r="B84" s="53"/>
      <c r="C84" s="52" t="s">
        <v>823</v>
      </c>
      <c r="D84" s="52" t="s">
        <v>824</v>
      </c>
      <c r="E84" s="52"/>
      <c r="F84" s="52"/>
      <c r="G84" s="52"/>
      <c r="H84" s="52"/>
      <c r="I84" s="52"/>
      <c r="J84" s="52"/>
      <c r="K84" s="52"/>
      <c r="L84" s="52"/>
      <c r="M84" s="52">
        <v>4</v>
      </c>
      <c r="N84" s="52"/>
      <c r="O84" s="52"/>
      <c r="P84" s="52"/>
      <c r="Q84" s="52"/>
      <c r="R84" s="53" t="s">
        <v>324</v>
      </c>
      <c r="S84" s="54">
        <v>130000000</v>
      </c>
      <c r="T84" s="53"/>
      <c r="U84" s="53"/>
      <c r="V84" s="53"/>
      <c r="W84" s="53"/>
      <c r="X84" s="53"/>
      <c r="Y84" s="53"/>
      <c r="Z84" s="53"/>
      <c r="AA84" s="53"/>
      <c r="AB84" s="53" t="s">
        <v>325</v>
      </c>
      <c r="AC84" s="53"/>
      <c r="AD84" s="53"/>
      <c r="AE84" s="53"/>
      <c r="AF84" s="53"/>
      <c r="AG84" s="52" t="s">
        <v>326</v>
      </c>
      <c r="AH84" s="76" t="s">
        <v>327</v>
      </c>
      <c r="AI84" s="52"/>
      <c r="AJ84" s="52"/>
    </row>
    <row r="85" spans="1:36" x14ac:dyDescent="0.4">
      <c r="A85" s="53"/>
      <c r="B85" s="53"/>
      <c r="C85" s="52"/>
      <c r="D85" s="52" t="s">
        <v>825</v>
      </c>
      <c r="E85" s="52"/>
      <c r="F85" s="52"/>
      <c r="G85" s="52"/>
      <c r="H85" s="52"/>
      <c r="I85" s="52"/>
      <c r="J85" s="52"/>
      <c r="K85" s="52"/>
      <c r="L85" s="52"/>
      <c r="M85" s="52">
        <v>5</v>
      </c>
      <c r="N85" s="52"/>
      <c r="O85" s="52"/>
      <c r="P85" s="52"/>
      <c r="Q85" s="52"/>
      <c r="R85" s="53" t="s">
        <v>328</v>
      </c>
      <c r="S85" s="54">
        <v>140000000</v>
      </c>
      <c r="T85" s="53"/>
      <c r="U85" s="53"/>
      <c r="V85" s="53"/>
      <c r="W85" s="53"/>
      <c r="X85" s="53"/>
      <c r="Y85" s="53"/>
      <c r="Z85" s="53"/>
      <c r="AA85" s="53"/>
      <c r="AB85" s="53"/>
      <c r="AC85" s="53"/>
      <c r="AD85" s="53"/>
      <c r="AE85" s="53"/>
      <c r="AF85" s="53"/>
      <c r="AG85" s="52" t="s">
        <v>307</v>
      </c>
      <c r="AH85" s="76" t="s">
        <v>329</v>
      </c>
      <c r="AI85" s="52"/>
      <c r="AJ85" s="52"/>
    </row>
    <row r="86" spans="1:36" x14ac:dyDescent="0.4">
      <c r="A86" s="53"/>
      <c r="B86" s="53"/>
      <c r="C86" s="52"/>
      <c r="D86" s="52"/>
      <c r="E86" s="52"/>
      <c r="F86" s="52"/>
      <c r="G86" s="52"/>
      <c r="H86" s="52"/>
      <c r="I86" s="52"/>
      <c r="J86" s="52"/>
      <c r="K86" s="52"/>
      <c r="L86" s="52"/>
      <c r="M86" s="52">
        <v>6</v>
      </c>
      <c r="N86" s="52"/>
      <c r="O86" s="52"/>
      <c r="P86" s="52"/>
      <c r="Q86" s="52"/>
      <c r="R86" s="53" t="s">
        <v>330</v>
      </c>
      <c r="S86" s="54">
        <v>200000000</v>
      </c>
      <c r="T86" s="53"/>
      <c r="U86" s="53"/>
      <c r="V86" s="53"/>
      <c r="W86" s="53"/>
      <c r="X86" s="53"/>
      <c r="Y86" s="53"/>
      <c r="Z86" s="53"/>
      <c r="AA86" s="53"/>
      <c r="AB86" s="53"/>
      <c r="AC86" s="53"/>
      <c r="AD86" s="53"/>
      <c r="AE86" s="53"/>
      <c r="AF86" s="53"/>
      <c r="AG86" s="52" t="s">
        <v>331</v>
      </c>
      <c r="AH86" s="76" t="s">
        <v>332</v>
      </c>
      <c r="AI86" s="52"/>
      <c r="AJ86" s="52"/>
    </row>
    <row r="87" spans="1:36" x14ac:dyDescent="0.4">
      <c r="A87" s="53"/>
      <c r="B87" s="53"/>
      <c r="C87" s="52"/>
      <c r="D87" s="52"/>
      <c r="E87" s="52"/>
      <c r="F87" s="52"/>
      <c r="G87" s="52"/>
      <c r="H87" s="52"/>
      <c r="I87" s="52"/>
      <c r="J87" s="52"/>
      <c r="K87" s="52"/>
      <c r="L87" s="52"/>
      <c r="M87" s="52" t="s">
        <v>333</v>
      </c>
      <c r="N87" s="52"/>
      <c r="O87" s="52"/>
      <c r="P87" s="52"/>
      <c r="Q87" s="52"/>
      <c r="R87" s="53" t="s">
        <v>334</v>
      </c>
      <c r="S87" s="54">
        <v>210000000</v>
      </c>
      <c r="T87" s="53"/>
      <c r="U87" s="53"/>
      <c r="V87" s="53"/>
      <c r="W87" s="53"/>
      <c r="X87" s="53"/>
      <c r="Y87" s="53"/>
      <c r="Z87" s="53"/>
      <c r="AA87" s="53"/>
      <c r="AB87" s="53"/>
      <c r="AC87" s="53"/>
      <c r="AD87" s="53"/>
      <c r="AE87" s="53"/>
      <c r="AF87" s="53"/>
      <c r="AG87" s="52" t="s">
        <v>335</v>
      </c>
      <c r="AH87" s="76" t="s">
        <v>336</v>
      </c>
      <c r="AI87" s="52"/>
      <c r="AJ87" s="52"/>
    </row>
    <row r="88" spans="1:36" x14ac:dyDescent="0.4">
      <c r="A88" s="53"/>
      <c r="B88" s="53"/>
      <c r="C88" s="52"/>
      <c r="D88" s="52"/>
      <c r="E88" s="52"/>
      <c r="F88" s="52"/>
      <c r="G88" s="52"/>
      <c r="H88" s="52"/>
      <c r="I88" s="52"/>
      <c r="J88" s="52"/>
      <c r="K88" s="52"/>
      <c r="L88" s="52"/>
      <c r="M88" s="52" t="s">
        <v>337</v>
      </c>
      <c r="N88" s="52"/>
      <c r="O88" s="52"/>
      <c r="P88" s="52"/>
      <c r="Q88" s="52"/>
      <c r="R88" s="53" t="s">
        <v>338</v>
      </c>
      <c r="S88" s="54">
        <v>220000000</v>
      </c>
      <c r="T88" s="53"/>
      <c r="U88" s="53"/>
      <c r="V88" s="53"/>
      <c r="W88" s="53"/>
      <c r="X88" s="53"/>
      <c r="Y88" s="53"/>
      <c r="Z88" s="53"/>
      <c r="AA88" s="53"/>
      <c r="AB88" s="53"/>
      <c r="AC88" s="53"/>
      <c r="AD88" s="53"/>
      <c r="AE88" s="53"/>
      <c r="AF88" s="53"/>
      <c r="AG88" s="52" t="s">
        <v>339</v>
      </c>
      <c r="AH88" s="76" t="s">
        <v>340</v>
      </c>
      <c r="AI88" s="52"/>
      <c r="AJ88" s="52"/>
    </row>
    <row r="89" spans="1:36" x14ac:dyDescent="0.4">
      <c r="A89" s="53"/>
      <c r="B89" s="53"/>
      <c r="C89" s="52"/>
      <c r="D89" s="52"/>
      <c r="E89" s="52"/>
      <c r="F89" s="52"/>
      <c r="G89" s="52"/>
      <c r="H89" s="52"/>
      <c r="I89" s="52"/>
      <c r="J89" s="52"/>
      <c r="K89" s="52"/>
      <c r="L89" s="52"/>
      <c r="M89" s="52" t="s">
        <v>341</v>
      </c>
      <c r="N89" s="52"/>
      <c r="O89" s="52"/>
      <c r="P89" s="52"/>
      <c r="Q89" s="52"/>
      <c r="R89" s="53" t="s">
        <v>342</v>
      </c>
      <c r="S89" s="54">
        <v>230000000</v>
      </c>
      <c r="T89" s="53"/>
      <c r="U89" s="53"/>
      <c r="V89" s="53"/>
      <c r="W89" s="53"/>
      <c r="X89" s="53"/>
      <c r="Y89" s="53"/>
      <c r="Z89" s="53"/>
      <c r="AA89" s="53"/>
      <c r="AB89" s="53"/>
      <c r="AC89" s="53"/>
      <c r="AD89" s="53"/>
      <c r="AE89" s="53"/>
      <c r="AF89" s="53"/>
      <c r="AG89" s="52" t="s">
        <v>343</v>
      </c>
      <c r="AH89" s="76">
        <v>10</v>
      </c>
      <c r="AI89" s="52"/>
      <c r="AJ89" s="52"/>
    </row>
    <row r="90" spans="1:36" x14ac:dyDescent="0.4">
      <c r="A90" s="53"/>
      <c r="B90" s="53"/>
      <c r="C90" s="52"/>
      <c r="D90" s="52"/>
      <c r="E90" s="52"/>
      <c r="F90" s="52"/>
      <c r="G90" s="52"/>
      <c r="H90" s="52"/>
      <c r="I90" s="52"/>
      <c r="J90" s="52"/>
      <c r="K90" s="52"/>
      <c r="L90" s="52"/>
      <c r="M90" s="52" t="s">
        <v>344</v>
      </c>
      <c r="N90" s="52"/>
      <c r="O90" s="52"/>
      <c r="P90" s="52"/>
      <c r="Q90" s="52"/>
      <c r="R90" s="53" t="s">
        <v>345</v>
      </c>
      <c r="S90" s="54">
        <v>240000000</v>
      </c>
      <c r="T90" s="53"/>
      <c r="U90" s="53"/>
      <c r="V90" s="53"/>
      <c r="W90" s="53"/>
      <c r="X90" s="53"/>
      <c r="Y90" s="53"/>
      <c r="Z90" s="53"/>
      <c r="AA90" s="53"/>
      <c r="AB90" s="53"/>
      <c r="AC90" s="53"/>
      <c r="AD90" s="53"/>
      <c r="AE90" s="53"/>
      <c r="AF90" s="53"/>
      <c r="AG90" s="52" t="s">
        <v>346</v>
      </c>
      <c r="AH90" s="76">
        <v>11</v>
      </c>
      <c r="AI90" s="52"/>
      <c r="AJ90" s="52"/>
    </row>
    <row r="91" spans="1:36" x14ac:dyDescent="0.4">
      <c r="A91" s="53"/>
      <c r="B91" s="53"/>
      <c r="C91" s="52"/>
      <c r="D91" s="52"/>
      <c r="E91" s="52"/>
      <c r="F91" s="52"/>
      <c r="G91" s="52"/>
      <c r="H91" s="52"/>
      <c r="I91" s="52"/>
      <c r="J91" s="52"/>
      <c r="K91" s="52"/>
      <c r="L91" s="52"/>
      <c r="M91" s="52" t="s">
        <v>347</v>
      </c>
      <c r="N91" s="52"/>
      <c r="O91" s="52"/>
      <c r="P91" s="52"/>
      <c r="Q91" s="52"/>
      <c r="R91" s="53"/>
      <c r="S91" s="54"/>
      <c r="T91" s="53"/>
      <c r="U91" s="53"/>
      <c r="V91" s="53"/>
      <c r="W91" s="53"/>
      <c r="X91" s="53"/>
      <c r="Y91" s="53"/>
      <c r="Z91" s="53"/>
      <c r="AA91" s="53"/>
      <c r="AB91" s="53"/>
      <c r="AC91" s="53"/>
      <c r="AD91" s="53"/>
      <c r="AE91" s="53"/>
      <c r="AF91" s="53"/>
      <c r="AG91" s="52" t="s">
        <v>348</v>
      </c>
      <c r="AH91" s="76">
        <v>12</v>
      </c>
      <c r="AI91" s="52"/>
      <c r="AJ91" s="52"/>
    </row>
    <row r="92" spans="1:36" x14ac:dyDescent="0.4">
      <c r="A92" s="56"/>
      <c r="B92" s="56"/>
      <c r="C92" s="41"/>
      <c r="D92" s="41"/>
      <c r="E92" s="41"/>
      <c r="F92" s="41"/>
      <c r="G92" s="41"/>
      <c r="H92" s="41"/>
      <c r="I92" s="41"/>
      <c r="J92" s="41"/>
      <c r="K92" s="41"/>
      <c r="L92" s="41"/>
      <c r="M92" s="41" t="s">
        <v>349</v>
      </c>
      <c r="N92" s="41"/>
      <c r="O92" s="41"/>
      <c r="P92" s="41"/>
      <c r="Q92" s="41"/>
      <c r="R92" s="56"/>
      <c r="S92" s="57"/>
      <c r="T92" s="56"/>
      <c r="U92" s="56"/>
      <c r="V92" s="56"/>
      <c r="W92" s="56"/>
      <c r="X92" s="56"/>
      <c r="Y92" s="56"/>
      <c r="Z92" s="56"/>
      <c r="AA92" s="56"/>
      <c r="AB92" s="56"/>
      <c r="AC92" s="56"/>
      <c r="AD92" s="56"/>
      <c r="AE92" s="56"/>
      <c r="AF92" s="56"/>
      <c r="AG92" s="52" t="s">
        <v>350</v>
      </c>
      <c r="AH92" s="55">
        <v>13</v>
      </c>
      <c r="AI92" s="41"/>
      <c r="AJ92" s="41"/>
    </row>
    <row r="93" spans="1:36" x14ac:dyDescent="0.4">
      <c r="A93" s="56"/>
      <c r="B93" s="56"/>
      <c r="C93" s="41"/>
      <c r="D93" s="41"/>
      <c r="E93" s="41"/>
      <c r="F93" s="41"/>
      <c r="G93" s="41"/>
      <c r="H93" s="41"/>
      <c r="I93" s="41"/>
      <c r="J93" s="41"/>
      <c r="K93" s="41"/>
      <c r="L93" s="41"/>
      <c r="M93" s="41" t="s">
        <v>351</v>
      </c>
      <c r="N93" s="41"/>
      <c r="O93" s="41"/>
      <c r="P93" s="41"/>
      <c r="Q93" s="41"/>
      <c r="R93" s="56"/>
      <c r="S93" s="57"/>
      <c r="T93" s="56"/>
      <c r="U93" s="56"/>
      <c r="V93" s="56"/>
      <c r="W93" s="56"/>
      <c r="X93" s="56"/>
      <c r="Y93" s="56"/>
      <c r="Z93" s="56"/>
      <c r="AA93" s="56"/>
      <c r="AB93" s="56"/>
      <c r="AC93" s="56"/>
      <c r="AD93" s="56"/>
      <c r="AE93" s="56"/>
      <c r="AF93" s="56"/>
      <c r="AG93" s="52" t="s">
        <v>352</v>
      </c>
      <c r="AH93" s="55">
        <v>14</v>
      </c>
      <c r="AI93" s="41"/>
      <c r="AJ93" s="41"/>
    </row>
    <row r="94" spans="1:36" x14ac:dyDescent="0.4">
      <c r="A94" s="33"/>
      <c r="B94" s="33"/>
      <c r="C94" s="41"/>
      <c r="D94" s="41"/>
      <c r="E94" s="33"/>
      <c r="F94" s="33"/>
      <c r="G94" s="33"/>
      <c r="H94" s="33"/>
      <c r="I94" s="33"/>
      <c r="J94" s="33"/>
      <c r="K94" s="33"/>
      <c r="L94" s="33"/>
      <c r="M94" s="52" t="s">
        <v>353</v>
      </c>
      <c r="N94" s="33"/>
      <c r="O94" s="33"/>
      <c r="P94" s="33"/>
      <c r="Q94" s="33"/>
      <c r="R94" s="34"/>
      <c r="S94" s="35"/>
      <c r="T94" s="34"/>
      <c r="U94" s="34"/>
      <c r="V94" s="34"/>
      <c r="W94" s="34"/>
      <c r="X94" s="34"/>
      <c r="Y94" s="34"/>
      <c r="Z94" s="34"/>
      <c r="AA94" s="34"/>
      <c r="AB94" s="34"/>
      <c r="AC94" s="34"/>
      <c r="AD94" s="34"/>
      <c r="AE94" s="34"/>
      <c r="AF94" s="34"/>
      <c r="AG94" s="52" t="s">
        <v>354</v>
      </c>
      <c r="AH94" s="55">
        <v>15</v>
      </c>
      <c r="AI94" s="38"/>
      <c r="AJ94" s="38"/>
    </row>
    <row r="95" spans="1:36" x14ac:dyDescent="0.4">
      <c r="A95" s="33"/>
      <c r="B95" s="33"/>
      <c r="C95" s="41"/>
      <c r="D95" s="41"/>
      <c r="E95" s="33"/>
      <c r="F95" s="33"/>
      <c r="G95" s="33"/>
      <c r="H95" s="33"/>
      <c r="I95" s="33"/>
      <c r="J95" s="33"/>
      <c r="K95" s="33"/>
      <c r="L95" s="33"/>
      <c r="M95" s="52" t="s">
        <v>355</v>
      </c>
      <c r="N95" s="33"/>
      <c r="O95" s="33"/>
      <c r="P95" s="33"/>
      <c r="Q95" s="33"/>
      <c r="R95" s="34"/>
      <c r="S95" s="35"/>
      <c r="T95" s="34"/>
      <c r="U95" s="34"/>
      <c r="V95" s="34"/>
      <c r="W95" s="34"/>
      <c r="X95" s="34"/>
      <c r="Y95" s="34"/>
      <c r="Z95" s="34"/>
      <c r="AA95" s="34"/>
      <c r="AB95" s="34"/>
      <c r="AC95" s="34"/>
      <c r="AD95" s="34"/>
      <c r="AE95" s="34"/>
      <c r="AF95" s="34"/>
      <c r="AG95" s="52" t="s">
        <v>356</v>
      </c>
      <c r="AH95" s="55">
        <v>16</v>
      </c>
      <c r="AI95" s="38"/>
      <c r="AJ95" s="38"/>
    </row>
    <row r="96" spans="1:36" x14ac:dyDescent="0.4">
      <c r="A96" s="33"/>
      <c r="B96" s="33"/>
      <c r="C96" s="41"/>
      <c r="D96" s="41"/>
      <c r="E96" s="33"/>
      <c r="F96" s="33"/>
      <c r="G96" s="33"/>
      <c r="H96" s="33"/>
      <c r="I96" s="33"/>
      <c r="J96" s="33"/>
      <c r="K96" s="33"/>
      <c r="L96" s="33"/>
      <c r="M96" s="52" t="s">
        <v>357</v>
      </c>
      <c r="N96" s="33"/>
      <c r="O96" s="33"/>
      <c r="P96" s="33"/>
      <c r="Q96" s="33"/>
      <c r="R96" s="34"/>
      <c r="S96" s="35"/>
      <c r="T96" s="34"/>
      <c r="U96" s="34"/>
      <c r="V96" s="34"/>
      <c r="W96" s="34"/>
      <c r="X96" s="34"/>
      <c r="Y96" s="34"/>
      <c r="Z96" s="34"/>
      <c r="AA96" s="34"/>
      <c r="AB96" s="34"/>
      <c r="AC96" s="34"/>
      <c r="AD96" s="34"/>
      <c r="AE96" s="34"/>
      <c r="AF96" s="34"/>
      <c r="AG96" s="52" t="s">
        <v>358</v>
      </c>
      <c r="AH96" s="55">
        <v>17</v>
      </c>
      <c r="AI96" s="38"/>
      <c r="AJ96" s="38"/>
    </row>
    <row r="97" spans="1:36" x14ac:dyDescent="0.4">
      <c r="A97" s="33"/>
      <c r="B97" s="33"/>
      <c r="C97" s="41"/>
      <c r="D97" s="41"/>
      <c r="E97" s="33"/>
      <c r="F97" s="33"/>
      <c r="G97" s="33"/>
      <c r="H97" s="33"/>
      <c r="I97" s="33"/>
      <c r="J97" s="33"/>
      <c r="K97" s="33"/>
      <c r="L97" s="33"/>
      <c r="M97" s="52" t="s">
        <v>359</v>
      </c>
      <c r="N97" s="33"/>
      <c r="O97" s="33"/>
      <c r="P97" s="33"/>
      <c r="Q97" s="33"/>
      <c r="R97" s="34"/>
      <c r="S97" s="35"/>
      <c r="T97" s="34"/>
      <c r="U97" s="34"/>
      <c r="V97" s="34"/>
      <c r="W97" s="34"/>
      <c r="X97" s="34"/>
      <c r="Y97" s="34"/>
      <c r="Z97" s="34"/>
      <c r="AA97" s="34"/>
      <c r="AB97" s="34"/>
      <c r="AC97" s="34"/>
      <c r="AD97" s="34"/>
      <c r="AE97" s="34"/>
      <c r="AF97" s="34"/>
      <c r="AG97" s="52" t="s">
        <v>360</v>
      </c>
      <c r="AH97" s="55">
        <v>18</v>
      </c>
      <c r="AI97" s="38"/>
      <c r="AJ97" s="38"/>
    </row>
    <row r="98" spans="1:36" x14ac:dyDescent="0.4">
      <c r="A98" s="33"/>
      <c r="B98" s="33"/>
      <c r="C98" s="41"/>
      <c r="D98" s="41"/>
      <c r="E98" s="33"/>
      <c r="F98" s="33"/>
      <c r="G98" s="33"/>
      <c r="H98" s="33"/>
      <c r="I98" s="33"/>
      <c r="J98" s="33"/>
      <c r="K98" s="33"/>
      <c r="L98" s="33"/>
      <c r="M98" s="38"/>
      <c r="N98" s="33"/>
      <c r="O98" s="33"/>
      <c r="P98" s="33"/>
      <c r="Q98" s="33"/>
      <c r="R98" s="34"/>
      <c r="S98" s="35"/>
      <c r="T98" s="34"/>
      <c r="U98" s="34"/>
      <c r="V98" s="34"/>
      <c r="W98" s="34"/>
      <c r="X98" s="34"/>
      <c r="Y98" s="34"/>
      <c r="Z98" s="34"/>
      <c r="AA98" s="34"/>
      <c r="AB98" s="34"/>
      <c r="AC98" s="34"/>
      <c r="AD98" s="34"/>
      <c r="AE98" s="34"/>
      <c r="AF98" s="34"/>
      <c r="AG98" s="52" t="s">
        <v>361</v>
      </c>
      <c r="AH98" s="55">
        <v>19</v>
      </c>
      <c r="AI98" s="38"/>
      <c r="AJ98" s="38"/>
    </row>
    <row r="99" spans="1:36" x14ac:dyDescent="0.4">
      <c r="A99" s="33"/>
      <c r="B99" s="33"/>
      <c r="C99" s="41"/>
      <c r="D99" s="41"/>
      <c r="E99" s="33"/>
      <c r="F99" s="33"/>
      <c r="G99" s="33"/>
      <c r="H99" s="33"/>
      <c r="I99" s="33"/>
      <c r="J99" s="33"/>
      <c r="K99" s="33"/>
      <c r="L99" s="33"/>
      <c r="M99" s="38"/>
      <c r="N99" s="33"/>
      <c r="O99" s="33"/>
      <c r="P99" s="33"/>
      <c r="Q99" s="33"/>
      <c r="R99" s="34"/>
      <c r="S99" s="35"/>
      <c r="T99" s="34"/>
      <c r="U99" s="34"/>
      <c r="V99" s="34"/>
      <c r="W99" s="34"/>
      <c r="X99" s="34"/>
      <c r="Y99" s="34"/>
      <c r="Z99" s="34"/>
      <c r="AA99" s="34"/>
      <c r="AB99" s="34"/>
      <c r="AC99" s="34"/>
      <c r="AD99" s="34"/>
      <c r="AE99" s="34"/>
      <c r="AF99" s="34"/>
      <c r="AG99" s="52" t="s">
        <v>362</v>
      </c>
      <c r="AH99" s="55">
        <v>20</v>
      </c>
      <c r="AI99" s="38"/>
      <c r="AJ99" s="38"/>
    </row>
    <row r="100" spans="1:36" x14ac:dyDescent="0.4">
      <c r="A100" s="33"/>
      <c r="B100" s="33"/>
      <c r="C100" s="41"/>
      <c r="D100" s="41"/>
      <c r="E100" s="33"/>
      <c r="F100" s="33"/>
      <c r="G100" s="33"/>
      <c r="H100" s="33"/>
      <c r="I100" s="33"/>
      <c r="J100" s="33"/>
      <c r="K100" s="33"/>
      <c r="L100" s="33"/>
      <c r="M100" s="38"/>
      <c r="N100" s="33"/>
      <c r="O100" s="33"/>
      <c r="P100" s="33"/>
      <c r="Q100" s="33"/>
      <c r="R100" s="34"/>
      <c r="S100" s="35"/>
      <c r="T100" s="34"/>
      <c r="U100" s="34"/>
      <c r="V100" s="34"/>
      <c r="W100" s="34"/>
      <c r="X100" s="34"/>
      <c r="Y100" s="34"/>
      <c r="Z100" s="34"/>
      <c r="AA100" s="34"/>
      <c r="AB100" s="34"/>
      <c r="AC100" s="34"/>
      <c r="AD100" s="34"/>
      <c r="AE100" s="34"/>
      <c r="AF100" s="34"/>
      <c r="AG100" s="52" t="s">
        <v>363</v>
      </c>
      <c r="AH100" s="55">
        <v>21</v>
      </c>
      <c r="AI100" s="38"/>
      <c r="AJ100" s="38"/>
    </row>
    <row r="101" spans="1:36" x14ac:dyDescent="0.4">
      <c r="A101" s="33"/>
      <c r="B101" s="33"/>
      <c r="C101" s="41"/>
      <c r="D101" s="41"/>
      <c r="E101" s="33"/>
      <c r="F101" s="33"/>
      <c r="G101" s="33"/>
      <c r="H101" s="33"/>
      <c r="I101" s="33"/>
      <c r="J101" s="33"/>
      <c r="K101" s="33"/>
      <c r="L101" s="33"/>
      <c r="M101" s="38"/>
      <c r="N101" s="33"/>
      <c r="O101" s="33"/>
      <c r="P101" s="33"/>
      <c r="Q101" s="33"/>
      <c r="R101" s="34"/>
      <c r="S101" s="35"/>
      <c r="T101" s="34"/>
      <c r="U101" s="34"/>
      <c r="V101" s="34"/>
      <c r="W101" s="34"/>
      <c r="X101" s="34"/>
      <c r="Y101" s="34"/>
      <c r="Z101" s="34"/>
      <c r="AA101" s="34"/>
      <c r="AB101" s="34"/>
      <c r="AC101" s="34"/>
      <c r="AD101" s="34"/>
      <c r="AE101" s="34"/>
      <c r="AF101" s="34"/>
      <c r="AG101" s="52" t="s">
        <v>364</v>
      </c>
      <c r="AH101" s="55">
        <v>22</v>
      </c>
      <c r="AI101" s="38"/>
      <c r="AJ101" s="38"/>
    </row>
    <row r="102" spans="1:36" x14ac:dyDescent="0.4">
      <c r="A102" s="33"/>
      <c r="B102" s="33"/>
      <c r="C102" s="41"/>
      <c r="D102" s="41"/>
      <c r="E102" s="33"/>
      <c r="F102" s="33"/>
      <c r="G102" s="33"/>
      <c r="H102" s="33"/>
      <c r="I102" s="33"/>
      <c r="J102" s="33"/>
      <c r="K102" s="33"/>
      <c r="L102" s="33"/>
      <c r="M102" s="33"/>
      <c r="N102" s="33"/>
      <c r="O102" s="33"/>
      <c r="P102" s="33"/>
      <c r="Q102" s="33"/>
      <c r="R102" s="34"/>
      <c r="S102" s="35"/>
      <c r="T102" s="34"/>
      <c r="U102" s="34"/>
      <c r="V102" s="34"/>
      <c r="W102" s="34"/>
      <c r="X102" s="34"/>
      <c r="Y102" s="34"/>
      <c r="Z102" s="34"/>
      <c r="AA102" s="34"/>
      <c r="AB102" s="34"/>
      <c r="AC102" s="34"/>
      <c r="AD102" s="34"/>
      <c r="AE102" s="34"/>
      <c r="AF102" s="34"/>
      <c r="AG102" s="52" t="s">
        <v>365</v>
      </c>
      <c r="AH102" s="55">
        <v>23</v>
      </c>
      <c r="AI102" s="38"/>
      <c r="AJ102" s="38"/>
    </row>
    <row r="103" spans="1:36" x14ac:dyDescent="0.4">
      <c r="A103" s="33"/>
      <c r="B103" s="33"/>
      <c r="C103" s="38"/>
      <c r="D103" s="38"/>
      <c r="E103" s="33"/>
      <c r="F103" s="33"/>
      <c r="G103" s="33"/>
      <c r="H103" s="33"/>
      <c r="I103" s="33"/>
      <c r="J103" s="33"/>
      <c r="K103" s="33"/>
      <c r="L103" s="33"/>
      <c r="M103" s="33"/>
      <c r="N103" s="33"/>
      <c r="O103" s="33"/>
      <c r="P103" s="33"/>
      <c r="Q103" s="33"/>
      <c r="R103" s="34"/>
      <c r="S103" s="35"/>
      <c r="T103" s="34"/>
      <c r="U103" s="34"/>
      <c r="V103" s="34"/>
      <c r="W103" s="34"/>
      <c r="X103" s="34"/>
      <c r="Y103" s="34"/>
      <c r="Z103" s="34"/>
      <c r="AA103" s="34"/>
      <c r="AB103" s="34"/>
      <c r="AC103" s="34"/>
      <c r="AD103" s="34"/>
      <c r="AE103" s="34"/>
      <c r="AF103" s="34"/>
      <c r="AG103" s="52" t="s">
        <v>366</v>
      </c>
      <c r="AH103" s="55">
        <v>24</v>
      </c>
      <c r="AI103" s="38"/>
      <c r="AJ103" s="38"/>
    </row>
    <row r="104" spans="1:36" x14ac:dyDescent="0.4">
      <c r="A104" s="33"/>
      <c r="B104" s="33"/>
      <c r="C104" s="38"/>
      <c r="D104" s="38"/>
      <c r="E104" s="33"/>
      <c r="F104" s="33"/>
      <c r="G104" s="33"/>
      <c r="H104" s="33"/>
      <c r="I104" s="33"/>
      <c r="J104" s="33"/>
      <c r="K104" s="33"/>
      <c r="L104" s="33"/>
      <c r="M104" s="33"/>
      <c r="N104" s="33"/>
      <c r="O104" s="33"/>
      <c r="P104" s="33"/>
      <c r="Q104" s="33"/>
      <c r="R104" s="34"/>
      <c r="S104" s="35"/>
      <c r="T104" s="34"/>
      <c r="U104" s="34"/>
      <c r="V104" s="34"/>
      <c r="W104" s="34"/>
      <c r="X104" s="34"/>
      <c r="Y104" s="34"/>
      <c r="Z104" s="34"/>
      <c r="AA104" s="34"/>
      <c r="AB104" s="34"/>
      <c r="AC104" s="34"/>
      <c r="AD104" s="34"/>
      <c r="AE104" s="34"/>
      <c r="AF104" s="34"/>
      <c r="AG104" s="52" t="s">
        <v>367</v>
      </c>
      <c r="AH104" s="55">
        <v>25</v>
      </c>
      <c r="AI104" s="38"/>
      <c r="AJ104" s="38"/>
    </row>
    <row r="105" spans="1:36" x14ac:dyDescent="0.4">
      <c r="A105" s="33"/>
      <c r="B105" s="33"/>
      <c r="C105" s="38"/>
      <c r="D105" s="38"/>
      <c r="E105" s="33"/>
      <c r="F105" s="33"/>
      <c r="G105" s="33"/>
      <c r="H105" s="33"/>
      <c r="I105" s="33"/>
      <c r="J105" s="33"/>
      <c r="K105" s="33"/>
      <c r="L105" s="33"/>
      <c r="M105" s="33"/>
      <c r="N105" s="33"/>
      <c r="O105" s="33"/>
      <c r="P105" s="33"/>
      <c r="Q105" s="33"/>
      <c r="R105" s="34"/>
      <c r="S105" s="35"/>
      <c r="T105" s="34"/>
      <c r="U105" s="34"/>
      <c r="V105" s="34"/>
      <c r="W105" s="34"/>
      <c r="X105" s="34"/>
      <c r="Y105" s="34"/>
      <c r="Z105" s="34"/>
      <c r="AA105" s="34"/>
      <c r="AB105" s="34"/>
      <c r="AC105" s="34"/>
      <c r="AD105" s="34"/>
      <c r="AE105" s="34"/>
      <c r="AF105" s="34"/>
      <c r="AG105" s="52" t="s">
        <v>368</v>
      </c>
      <c r="AH105" s="55">
        <v>26</v>
      </c>
      <c r="AI105" s="38"/>
      <c r="AJ105" s="38"/>
    </row>
    <row r="106" spans="1:36" x14ac:dyDescent="0.4">
      <c r="A106" s="33"/>
      <c r="B106" s="33"/>
      <c r="C106" s="38"/>
      <c r="D106" s="38"/>
      <c r="E106" s="33"/>
      <c r="F106" s="33"/>
      <c r="G106" s="33"/>
      <c r="H106" s="33"/>
      <c r="I106" s="33"/>
      <c r="J106" s="33"/>
      <c r="K106" s="58" t="s">
        <v>20</v>
      </c>
      <c r="L106" s="58" t="s">
        <v>427</v>
      </c>
      <c r="M106" s="59" t="s">
        <v>428</v>
      </c>
      <c r="N106" s="52"/>
      <c r="O106" s="33"/>
      <c r="P106" s="33"/>
      <c r="Q106" s="33"/>
      <c r="R106" s="34"/>
      <c r="S106" s="35"/>
      <c r="T106" s="34"/>
      <c r="U106" s="34"/>
      <c r="V106" s="34"/>
      <c r="W106" s="34"/>
      <c r="X106" s="34"/>
      <c r="Y106" s="34"/>
      <c r="Z106" s="34"/>
      <c r="AA106" s="34"/>
      <c r="AB106" s="34"/>
      <c r="AC106" s="34"/>
      <c r="AD106" s="34"/>
      <c r="AE106" s="34"/>
      <c r="AF106" s="34"/>
      <c r="AG106" s="52" t="s">
        <v>369</v>
      </c>
      <c r="AH106" s="55">
        <v>27</v>
      </c>
      <c r="AI106" s="38"/>
      <c r="AJ106" s="38"/>
    </row>
    <row r="107" spans="1:36" x14ac:dyDescent="0.4">
      <c r="A107" s="33"/>
      <c r="B107" s="33"/>
      <c r="C107" s="38"/>
      <c r="D107" s="38"/>
      <c r="E107" s="33"/>
      <c r="F107" s="33"/>
      <c r="G107" s="33"/>
      <c r="H107" s="33"/>
      <c r="I107" s="33"/>
      <c r="J107" s="33"/>
      <c r="K107" s="58" t="s">
        <v>21</v>
      </c>
      <c r="L107" s="58" t="s">
        <v>429</v>
      </c>
      <c r="M107" s="59" t="s">
        <v>430</v>
      </c>
      <c r="N107" s="52"/>
      <c r="O107" s="33"/>
      <c r="P107" s="33"/>
      <c r="Q107" s="33"/>
      <c r="R107" s="34"/>
      <c r="S107" s="35"/>
      <c r="T107" s="34"/>
      <c r="U107" s="34"/>
      <c r="V107" s="34"/>
      <c r="W107" s="34"/>
      <c r="X107" s="34"/>
      <c r="Y107" s="34"/>
      <c r="Z107" s="34"/>
      <c r="AA107" s="34"/>
      <c r="AB107" s="34"/>
      <c r="AC107" s="34"/>
      <c r="AD107" s="34"/>
      <c r="AE107" s="34"/>
      <c r="AF107" s="34"/>
      <c r="AG107" s="52" t="s">
        <v>370</v>
      </c>
      <c r="AH107" s="55">
        <v>28</v>
      </c>
      <c r="AI107" s="38"/>
      <c r="AJ107" s="38"/>
    </row>
    <row r="108" spans="1:36" x14ac:dyDescent="0.4">
      <c r="A108" s="33"/>
      <c r="B108" s="33"/>
      <c r="C108" s="38"/>
      <c r="D108" s="38"/>
      <c r="E108" s="33"/>
      <c r="F108" s="33"/>
      <c r="G108" s="33"/>
      <c r="H108" s="33"/>
      <c r="I108" s="33"/>
      <c r="J108" s="33"/>
      <c r="K108" s="58" t="s">
        <v>22</v>
      </c>
      <c r="L108" s="58" t="s">
        <v>431</v>
      </c>
      <c r="M108" s="59" t="s">
        <v>432</v>
      </c>
      <c r="N108" s="52"/>
      <c r="O108" s="33"/>
      <c r="P108" s="33"/>
      <c r="Q108" s="33"/>
      <c r="R108" s="34"/>
      <c r="S108" s="35"/>
      <c r="T108" s="34"/>
      <c r="U108" s="34"/>
      <c r="V108" s="34"/>
      <c r="W108" s="34"/>
      <c r="X108" s="34"/>
      <c r="Y108" s="34"/>
      <c r="Z108" s="34"/>
      <c r="AA108" s="34"/>
      <c r="AB108" s="34"/>
      <c r="AC108" s="34"/>
      <c r="AD108" s="34"/>
      <c r="AE108" s="34"/>
      <c r="AF108" s="34"/>
      <c r="AG108" s="52" t="s">
        <v>371</v>
      </c>
      <c r="AH108" s="55">
        <v>29</v>
      </c>
      <c r="AI108" s="38"/>
      <c r="AJ108" s="38"/>
    </row>
    <row r="109" spans="1:36" x14ac:dyDescent="0.4">
      <c r="A109" s="33"/>
      <c r="B109" s="33"/>
      <c r="C109" s="38"/>
      <c r="D109" s="38"/>
      <c r="E109" s="33"/>
      <c r="F109" s="33"/>
      <c r="G109" s="33"/>
      <c r="H109" s="33"/>
      <c r="I109" s="33"/>
      <c r="J109" s="33"/>
      <c r="K109" s="58" t="s">
        <v>23</v>
      </c>
      <c r="L109" s="58" t="s">
        <v>433</v>
      </c>
      <c r="M109" s="59" t="s">
        <v>434</v>
      </c>
      <c r="N109" s="52"/>
      <c r="O109" s="33"/>
      <c r="P109" s="33"/>
      <c r="Q109" s="33"/>
      <c r="R109" s="34"/>
      <c r="S109" s="35"/>
      <c r="T109" s="34"/>
      <c r="U109" s="34"/>
      <c r="V109" s="34"/>
      <c r="W109" s="34"/>
      <c r="X109" s="34"/>
      <c r="Y109" s="34"/>
      <c r="Z109" s="34"/>
      <c r="AA109" s="34"/>
      <c r="AB109" s="34"/>
      <c r="AC109" s="34"/>
      <c r="AD109" s="34"/>
      <c r="AE109" s="34"/>
      <c r="AF109" s="34"/>
      <c r="AG109" s="52" t="s">
        <v>372</v>
      </c>
      <c r="AH109" s="55">
        <v>30</v>
      </c>
      <c r="AI109" s="38"/>
      <c r="AJ109" s="38"/>
    </row>
    <row r="110" spans="1:36" x14ac:dyDescent="0.4">
      <c r="A110" s="33"/>
      <c r="B110" s="33"/>
      <c r="C110" s="38"/>
      <c r="D110" s="38"/>
      <c r="E110" s="33"/>
      <c r="F110" s="33"/>
      <c r="G110" s="33"/>
      <c r="H110" s="33"/>
      <c r="I110" s="33"/>
      <c r="J110" s="33"/>
      <c r="K110" s="58" t="s">
        <v>24</v>
      </c>
      <c r="L110" s="58" t="s">
        <v>435</v>
      </c>
      <c r="M110" s="59" t="s">
        <v>436</v>
      </c>
      <c r="N110" s="52"/>
      <c r="O110" s="33"/>
      <c r="P110" s="33"/>
      <c r="Q110" s="33"/>
      <c r="R110" s="34"/>
      <c r="S110" s="35"/>
      <c r="T110" s="34"/>
      <c r="U110" s="34"/>
      <c r="V110" s="34"/>
      <c r="W110" s="34"/>
      <c r="X110" s="34"/>
      <c r="Y110" s="34"/>
      <c r="Z110" s="34"/>
      <c r="AA110" s="34"/>
      <c r="AB110" s="34"/>
      <c r="AC110" s="34"/>
      <c r="AD110" s="34"/>
      <c r="AE110" s="34"/>
      <c r="AF110" s="34"/>
      <c r="AG110" s="52" t="s">
        <v>373</v>
      </c>
      <c r="AH110" s="55">
        <v>31</v>
      </c>
      <c r="AI110" s="38"/>
      <c r="AJ110" s="38"/>
    </row>
    <row r="111" spans="1:36" x14ac:dyDescent="0.4">
      <c r="A111" s="33"/>
      <c r="B111" s="33"/>
      <c r="C111" s="38"/>
      <c r="D111" s="38"/>
      <c r="E111" s="33"/>
      <c r="F111" s="33"/>
      <c r="G111" s="33"/>
      <c r="H111" s="33"/>
      <c r="I111" s="33"/>
      <c r="J111" s="33"/>
      <c r="K111" s="58" t="s">
        <v>25</v>
      </c>
      <c r="L111" s="58" t="s">
        <v>437</v>
      </c>
      <c r="M111" s="59" t="s">
        <v>438</v>
      </c>
      <c r="N111" s="52"/>
      <c r="O111" s="33"/>
      <c r="P111" s="33"/>
      <c r="Q111" s="33"/>
      <c r="R111" s="34"/>
      <c r="S111" s="35"/>
      <c r="T111" s="34"/>
      <c r="U111" s="34"/>
      <c r="V111" s="34"/>
      <c r="W111" s="34"/>
      <c r="X111" s="34"/>
      <c r="Y111" s="34"/>
      <c r="Z111" s="34"/>
      <c r="AA111" s="34"/>
      <c r="AB111" s="34"/>
      <c r="AC111" s="34"/>
      <c r="AD111" s="34"/>
      <c r="AE111" s="34"/>
      <c r="AF111" s="34"/>
      <c r="AG111" s="52" t="s">
        <v>374</v>
      </c>
      <c r="AH111" s="55">
        <v>32</v>
      </c>
      <c r="AI111" s="38"/>
      <c r="AJ111" s="38"/>
    </row>
    <row r="112" spans="1:36" x14ac:dyDescent="0.4">
      <c r="A112" s="33"/>
      <c r="B112" s="33"/>
      <c r="C112" s="38"/>
      <c r="D112" s="38"/>
      <c r="E112" s="33"/>
      <c r="F112" s="33"/>
      <c r="G112" s="33"/>
      <c r="H112" s="33"/>
      <c r="I112" s="33"/>
      <c r="J112" s="33"/>
      <c r="K112" s="58" t="s">
        <v>26</v>
      </c>
      <c r="L112" s="58" t="s">
        <v>439</v>
      </c>
      <c r="M112" s="59" t="s">
        <v>440</v>
      </c>
      <c r="N112" s="52"/>
      <c r="O112" s="33"/>
      <c r="P112" s="33"/>
      <c r="Q112" s="33"/>
      <c r="R112" s="34"/>
      <c r="S112" s="35"/>
      <c r="T112" s="34"/>
      <c r="U112" s="34"/>
      <c r="V112" s="34"/>
      <c r="W112" s="34"/>
      <c r="X112" s="34"/>
      <c r="Y112" s="34"/>
      <c r="Z112" s="34"/>
      <c r="AA112" s="34"/>
      <c r="AB112" s="34"/>
      <c r="AC112" s="34"/>
      <c r="AD112" s="34"/>
      <c r="AE112" s="34"/>
      <c r="AF112" s="34"/>
      <c r="AG112" s="52" t="s">
        <v>375</v>
      </c>
      <c r="AH112" s="55">
        <v>33</v>
      </c>
      <c r="AI112" s="38"/>
      <c r="AJ112" s="38"/>
    </row>
    <row r="113" spans="1:36" x14ac:dyDescent="0.4">
      <c r="A113" s="33"/>
      <c r="B113" s="33"/>
      <c r="C113" s="38"/>
      <c r="D113" s="38"/>
      <c r="E113" s="33"/>
      <c r="F113" s="33"/>
      <c r="G113" s="33"/>
      <c r="H113" s="33"/>
      <c r="I113" s="33"/>
      <c r="J113" s="33"/>
      <c r="K113" s="58" t="s">
        <v>27</v>
      </c>
      <c r="L113" s="58" t="s">
        <v>441</v>
      </c>
      <c r="M113" s="59" t="s">
        <v>442</v>
      </c>
      <c r="N113" s="52"/>
      <c r="O113" s="33"/>
      <c r="P113" s="33"/>
      <c r="Q113" s="33"/>
      <c r="R113" s="34"/>
      <c r="S113" s="35"/>
      <c r="T113" s="34"/>
      <c r="U113" s="34"/>
      <c r="V113" s="34"/>
      <c r="W113" s="34"/>
      <c r="X113" s="34"/>
      <c r="Y113" s="34"/>
      <c r="Z113" s="34"/>
      <c r="AA113" s="34"/>
      <c r="AB113" s="34"/>
      <c r="AC113" s="34"/>
      <c r="AD113" s="34"/>
      <c r="AE113" s="34"/>
      <c r="AF113" s="34"/>
      <c r="AG113" s="52" t="s">
        <v>376</v>
      </c>
      <c r="AH113" s="55">
        <v>34</v>
      </c>
      <c r="AI113" s="38"/>
      <c r="AJ113" s="38"/>
    </row>
    <row r="114" spans="1:36" x14ac:dyDescent="0.4">
      <c r="A114" s="33"/>
      <c r="B114" s="33"/>
      <c r="C114" s="33"/>
      <c r="D114" s="33"/>
      <c r="E114" s="33"/>
      <c r="F114" s="33"/>
      <c r="G114" s="33"/>
      <c r="H114" s="33"/>
      <c r="I114" s="33"/>
      <c r="J114" s="33"/>
      <c r="K114" s="58" t="s">
        <v>28</v>
      </c>
      <c r="L114" s="58" t="s">
        <v>443</v>
      </c>
      <c r="M114" s="59" t="s">
        <v>444</v>
      </c>
      <c r="N114" s="52"/>
      <c r="O114" s="33"/>
      <c r="P114" s="33"/>
      <c r="Q114" s="33"/>
      <c r="R114" s="34"/>
      <c r="S114" s="35"/>
      <c r="T114" s="34"/>
      <c r="U114" s="34"/>
      <c r="V114" s="34"/>
      <c r="W114" s="34"/>
      <c r="X114" s="34"/>
      <c r="Y114" s="34"/>
      <c r="Z114" s="34"/>
      <c r="AA114" s="34"/>
      <c r="AB114" s="34"/>
      <c r="AC114" s="34"/>
      <c r="AD114" s="34"/>
      <c r="AE114" s="34"/>
      <c r="AF114" s="34"/>
      <c r="AG114" s="52" t="s">
        <v>377</v>
      </c>
      <c r="AH114" s="55">
        <v>35</v>
      </c>
      <c r="AI114" s="38"/>
      <c r="AJ114" s="38"/>
    </row>
    <row r="115" spans="1:36" x14ac:dyDescent="0.4">
      <c r="A115" s="33"/>
      <c r="B115" s="33"/>
      <c r="C115" s="33"/>
      <c r="D115" s="33"/>
      <c r="E115" s="33"/>
      <c r="F115" s="33"/>
      <c r="G115" s="33"/>
      <c r="H115" s="33"/>
      <c r="I115" s="33"/>
      <c r="J115" s="33"/>
      <c r="K115" s="58" t="s">
        <v>29</v>
      </c>
      <c r="L115" s="58" t="s">
        <v>445</v>
      </c>
      <c r="M115" s="59" t="s">
        <v>446</v>
      </c>
      <c r="N115" s="52"/>
      <c r="O115" s="33"/>
      <c r="P115" s="33"/>
      <c r="Q115" s="33"/>
      <c r="R115" s="34"/>
      <c r="S115" s="35"/>
      <c r="T115" s="34"/>
      <c r="U115" s="34"/>
      <c r="V115" s="34"/>
      <c r="W115" s="34"/>
      <c r="X115" s="34"/>
      <c r="Y115" s="34"/>
      <c r="Z115" s="34"/>
      <c r="AA115" s="34"/>
      <c r="AB115" s="34"/>
      <c r="AC115" s="34"/>
      <c r="AD115" s="34"/>
      <c r="AE115" s="34"/>
      <c r="AF115" s="34"/>
      <c r="AG115" s="52" t="s">
        <v>378</v>
      </c>
      <c r="AH115" s="55">
        <v>36</v>
      </c>
      <c r="AI115" s="38"/>
      <c r="AJ115" s="38"/>
    </row>
    <row r="116" spans="1:36" x14ac:dyDescent="0.4">
      <c r="A116" s="33"/>
      <c r="B116" s="33"/>
      <c r="C116" s="33"/>
      <c r="D116" s="33"/>
      <c r="E116" s="33"/>
      <c r="F116" s="33"/>
      <c r="G116" s="33"/>
      <c r="H116" s="33"/>
      <c r="I116" s="33"/>
      <c r="J116" s="33"/>
      <c r="K116" s="58" t="s">
        <v>30</v>
      </c>
      <c r="L116" s="58" t="s">
        <v>447</v>
      </c>
      <c r="M116" s="59" t="s">
        <v>448</v>
      </c>
      <c r="N116" s="41"/>
      <c r="O116" s="33"/>
      <c r="P116" s="33"/>
      <c r="Q116" s="33"/>
      <c r="R116" s="34"/>
      <c r="S116" s="35"/>
      <c r="T116" s="34"/>
      <c r="U116" s="34"/>
      <c r="V116" s="34"/>
      <c r="W116" s="34"/>
      <c r="X116" s="34"/>
      <c r="Y116" s="34"/>
      <c r="Z116" s="34"/>
      <c r="AA116" s="34"/>
      <c r="AB116" s="34"/>
      <c r="AC116" s="34"/>
      <c r="AD116" s="34"/>
      <c r="AE116" s="34"/>
      <c r="AF116" s="34"/>
      <c r="AG116" s="52" t="s">
        <v>379</v>
      </c>
      <c r="AH116" s="55">
        <v>37</v>
      </c>
      <c r="AI116" s="38"/>
      <c r="AJ116" s="38"/>
    </row>
    <row r="117" spans="1:36" x14ac:dyDescent="0.4">
      <c r="A117" s="33"/>
      <c r="B117" s="33"/>
      <c r="C117" s="33"/>
      <c r="D117" s="33"/>
      <c r="E117" s="33"/>
      <c r="F117" s="33"/>
      <c r="G117" s="33"/>
      <c r="H117" s="33"/>
      <c r="I117" s="33"/>
      <c r="J117" s="33"/>
      <c r="K117" s="58" t="s">
        <v>31</v>
      </c>
      <c r="L117" s="58" t="s">
        <v>449</v>
      </c>
      <c r="M117" s="59" t="s">
        <v>450</v>
      </c>
      <c r="N117" s="41"/>
      <c r="O117" s="33"/>
      <c r="P117" s="33"/>
      <c r="Q117" s="33"/>
      <c r="R117" s="34"/>
      <c r="S117" s="35"/>
      <c r="T117" s="34"/>
      <c r="U117" s="34"/>
      <c r="V117" s="34"/>
      <c r="W117" s="34"/>
      <c r="X117" s="34"/>
      <c r="Y117" s="34"/>
      <c r="Z117" s="34"/>
      <c r="AA117" s="34"/>
      <c r="AB117" s="34"/>
      <c r="AC117" s="34"/>
      <c r="AD117" s="34"/>
      <c r="AE117" s="34"/>
      <c r="AF117" s="34"/>
      <c r="AG117" s="52" t="s">
        <v>380</v>
      </c>
      <c r="AH117" s="55">
        <v>38</v>
      </c>
      <c r="AI117" s="38"/>
      <c r="AJ117" s="38"/>
    </row>
    <row r="118" spans="1:36" x14ac:dyDescent="0.4">
      <c r="A118" s="33"/>
      <c r="B118" s="33"/>
      <c r="C118" s="33"/>
      <c r="D118" s="33"/>
      <c r="E118" s="33"/>
      <c r="F118" s="33"/>
      <c r="G118" s="33"/>
      <c r="H118" s="33"/>
      <c r="I118" s="33"/>
      <c r="J118" s="33"/>
      <c r="K118" s="58" t="s">
        <v>32</v>
      </c>
      <c r="L118" s="58" t="s">
        <v>451</v>
      </c>
      <c r="M118" s="59" t="s">
        <v>452</v>
      </c>
      <c r="N118" s="41"/>
      <c r="O118" s="33"/>
      <c r="P118" s="33"/>
      <c r="Q118" s="33"/>
      <c r="R118" s="34"/>
      <c r="S118" s="35"/>
      <c r="T118" s="34"/>
      <c r="U118" s="34"/>
      <c r="V118" s="34"/>
      <c r="W118" s="34"/>
      <c r="X118" s="34"/>
      <c r="Y118" s="34"/>
      <c r="Z118" s="34"/>
      <c r="AA118" s="34"/>
      <c r="AB118" s="34"/>
      <c r="AC118" s="34"/>
      <c r="AD118" s="34"/>
      <c r="AE118" s="34"/>
      <c r="AF118" s="34"/>
      <c r="AG118" s="52" t="s">
        <v>381</v>
      </c>
      <c r="AH118" s="55">
        <v>39</v>
      </c>
      <c r="AI118" s="38"/>
      <c r="AJ118" s="38"/>
    </row>
    <row r="119" spans="1:36" x14ac:dyDescent="0.4">
      <c r="A119" s="33"/>
      <c r="B119" s="33"/>
      <c r="C119" s="33"/>
      <c r="D119" s="33"/>
      <c r="E119" s="33"/>
      <c r="F119" s="33"/>
      <c r="G119" s="33"/>
      <c r="H119" s="33"/>
      <c r="I119" s="33"/>
      <c r="J119" s="33"/>
      <c r="K119" s="58" t="s">
        <v>33</v>
      </c>
      <c r="L119" s="58" t="s">
        <v>453</v>
      </c>
      <c r="M119" s="59" t="s">
        <v>454</v>
      </c>
      <c r="N119" s="41"/>
      <c r="O119" s="33"/>
      <c r="P119" s="33"/>
      <c r="Q119" s="33"/>
      <c r="R119" s="34"/>
      <c r="S119" s="35"/>
      <c r="T119" s="34"/>
      <c r="U119" s="34"/>
      <c r="V119" s="34"/>
      <c r="W119" s="34"/>
      <c r="X119" s="34"/>
      <c r="Y119" s="34"/>
      <c r="Z119" s="34"/>
      <c r="AA119" s="34"/>
      <c r="AB119" s="34"/>
      <c r="AC119" s="34"/>
      <c r="AD119" s="34"/>
      <c r="AE119" s="34"/>
      <c r="AF119" s="34"/>
      <c r="AG119" s="52" t="s">
        <v>382</v>
      </c>
      <c r="AH119" s="55">
        <v>40</v>
      </c>
      <c r="AI119" s="38"/>
      <c r="AJ119" s="38"/>
    </row>
    <row r="120" spans="1:36" x14ac:dyDescent="0.4">
      <c r="A120" s="33"/>
      <c r="B120" s="33"/>
      <c r="C120" s="33"/>
      <c r="D120" s="33"/>
      <c r="E120" s="33"/>
      <c r="F120" s="33"/>
      <c r="G120" s="33"/>
      <c r="H120" s="33"/>
      <c r="I120" s="33"/>
      <c r="J120" s="33"/>
      <c r="K120" s="58" t="s">
        <v>34</v>
      </c>
      <c r="L120" s="58" t="s">
        <v>455</v>
      </c>
      <c r="M120" s="59" t="s">
        <v>456</v>
      </c>
      <c r="N120" s="41"/>
      <c r="O120" s="33"/>
      <c r="P120" s="33"/>
      <c r="Q120" s="33"/>
      <c r="R120" s="34"/>
      <c r="S120" s="35"/>
      <c r="T120" s="34"/>
      <c r="U120" s="34"/>
      <c r="V120" s="34"/>
      <c r="W120" s="34"/>
      <c r="X120" s="34"/>
      <c r="Y120" s="34"/>
      <c r="Z120" s="34"/>
      <c r="AA120" s="34"/>
      <c r="AB120" s="34"/>
      <c r="AC120" s="34"/>
      <c r="AD120" s="34"/>
      <c r="AE120" s="34"/>
      <c r="AF120" s="34"/>
      <c r="AG120" s="52" t="s">
        <v>383</v>
      </c>
      <c r="AH120" s="55">
        <v>41</v>
      </c>
      <c r="AI120" s="38"/>
      <c r="AJ120" s="38"/>
    </row>
    <row r="121" spans="1:36" x14ac:dyDescent="0.4">
      <c r="A121" s="33"/>
      <c r="B121" s="33"/>
      <c r="C121" s="33"/>
      <c r="D121" s="33"/>
      <c r="E121" s="33"/>
      <c r="F121" s="33"/>
      <c r="G121" s="33"/>
      <c r="H121" s="33"/>
      <c r="I121" s="33"/>
      <c r="J121" s="33"/>
      <c r="K121" s="58" t="s">
        <v>35</v>
      </c>
      <c r="L121" s="58" t="s">
        <v>457</v>
      </c>
      <c r="M121" s="59" t="s">
        <v>458</v>
      </c>
      <c r="N121" s="41"/>
      <c r="O121" s="33"/>
      <c r="P121" s="33"/>
      <c r="Q121" s="33"/>
      <c r="R121" s="34"/>
      <c r="S121" s="35"/>
      <c r="T121" s="34"/>
      <c r="U121" s="34"/>
      <c r="V121" s="34"/>
      <c r="W121" s="34"/>
      <c r="X121" s="34"/>
      <c r="Y121" s="34"/>
      <c r="Z121" s="34"/>
      <c r="AA121" s="34"/>
      <c r="AB121" s="34"/>
      <c r="AC121" s="34"/>
      <c r="AD121" s="34"/>
      <c r="AE121" s="34"/>
      <c r="AF121" s="34"/>
      <c r="AG121" s="52" t="s">
        <v>384</v>
      </c>
      <c r="AH121" s="55">
        <v>42</v>
      </c>
      <c r="AI121" s="38"/>
      <c r="AJ121" s="38"/>
    </row>
    <row r="122" spans="1:36" x14ac:dyDescent="0.4">
      <c r="A122" s="33"/>
      <c r="B122" s="33"/>
      <c r="C122" s="33"/>
      <c r="D122" s="33"/>
      <c r="E122" s="33"/>
      <c r="F122" s="33"/>
      <c r="G122" s="33"/>
      <c r="H122" s="33"/>
      <c r="I122" s="33"/>
      <c r="J122" s="33"/>
      <c r="K122" s="58" t="s">
        <v>36</v>
      </c>
      <c r="L122" s="58" t="s">
        <v>459</v>
      </c>
      <c r="M122" s="59" t="s">
        <v>460</v>
      </c>
      <c r="N122" s="41"/>
      <c r="O122" s="33"/>
      <c r="P122" s="33"/>
      <c r="Q122" s="33"/>
      <c r="R122" s="34"/>
      <c r="S122" s="35"/>
      <c r="T122" s="34"/>
      <c r="U122" s="34"/>
      <c r="V122" s="34"/>
      <c r="W122" s="34"/>
      <c r="X122" s="34"/>
      <c r="Y122" s="34"/>
      <c r="Z122" s="34"/>
      <c r="AA122" s="34"/>
      <c r="AB122" s="34"/>
      <c r="AC122" s="34"/>
      <c r="AD122" s="34"/>
      <c r="AE122" s="34"/>
      <c r="AF122" s="34"/>
      <c r="AG122" s="52" t="s">
        <v>385</v>
      </c>
      <c r="AH122" s="55">
        <v>43</v>
      </c>
      <c r="AI122" s="38"/>
      <c r="AJ122" s="38"/>
    </row>
    <row r="123" spans="1:36" x14ac:dyDescent="0.4">
      <c r="A123" s="33"/>
      <c r="B123" s="33"/>
      <c r="C123" s="33"/>
      <c r="D123" s="33"/>
      <c r="E123" s="33"/>
      <c r="F123" s="33"/>
      <c r="G123" s="33"/>
      <c r="H123" s="33"/>
      <c r="I123" s="33"/>
      <c r="J123" s="33"/>
      <c r="K123" s="58" t="s">
        <v>37</v>
      </c>
      <c r="L123" s="58" t="s">
        <v>461</v>
      </c>
      <c r="M123" s="59" t="s">
        <v>462</v>
      </c>
      <c r="N123" s="41"/>
      <c r="O123" s="33"/>
      <c r="P123" s="33"/>
      <c r="Q123" s="33"/>
      <c r="R123" s="34"/>
      <c r="S123" s="35"/>
      <c r="T123" s="34"/>
      <c r="U123" s="34"/>
      <c r="V123" s="34"/>
      <c r="W123" s="34"/>
      <c r="X123" s="34"/>
      <c r="Y123" s="34"/>
      <c r="Z123" s="34"/>
      <c r="AA123" s="34"/>
      <c r="AB123" s="34"/>
      <c r="AC123" s="34"/>
      <c r="AD123" s="34"/>
      <c r="AE123" s="34"/>
      <c r="AF123" s="34"/>
      <c r="AG123" s="52" t="s">
        <v>386</v>
      </c>
      <c r="AH123" s="55">
        <v>44</v>
      </c>
      <c r="AI123" s="38"/>
      <c r="AJ123" s="38"/>
    </row>
    <row r="124" spans="1:36" x14ac:dyDescent="0.4">
      <c r="A124" s="33"/>
      <c r="B124" s="33"/>
      <c r="C124" s="33"/>
      <c r="D124" s="33"/>
      <c r="E124" s="33"/>
      <c r="F124" s="33"/>
      <c r="G124" s="33"/>
      <c r="H124" s="33"/>
      <c r="I124" s="33"/>
      <c r="J124" s="33"/>
      <c r="K124" s="58" t="s">
        <v>38</v>
      </c>
      <c r="L124" s="58" t="s">
        <v>463</v>
      </c>
      <c r="M124" s="59" t="s">
        <v>464</v>
      </c>
      <c r="N124" s="41"/>
      <c r="O124" s="33"/>
      <c r="P124" s="33"/>
      <c r="Q124" s="33"/>
      <c r="R124" s="34"/>
      <c r="S124" s="35"/>
      <c r="T124" s="34"/>
      <c r="U124" s="34"/>
      <c r="V124" s="34"/>
      <c r="W124" s="34"/>
      <c r="X124" s="34"/>
      <c r="Y124" s="34"/>
      <c r="Z124" s="34"/>
      <c r="AA124" s="34"/>
      <c r="AB124" s="34"/>
      <c r="AC124" s="34"/>
      <c r="AD124" s="34"/>
      <c r="AE124" s="34"/>
      <c r="AF124" s="34"/>
      <c r="AG124" s="52" t="s">
        <v>387</v>
      </c>
      <c r="AH124" s="55">
        <v>45</v>
      </c>
      <c r="AI124" s="38"/>
      <c r="AJ124" s="38"/>
    </row>
    <row r="125" spans="1:36" x14ac:dyDescent="0.4">
      <c r="A125" s="33"/>
      <c r="B125" s="33"/>
      <c r="C125" s="33"/>
      <c r="D125" s="33"/>
      <c r="E125" s="33"/>
      <c r="F125" s="33"/>
      <c r="G125" s="33"/>
      <c r="H125" s="33"/>
      <c r="I125" s="33"/>
      <c r="J125" s="33"/>
      <c r="K125" s="58" t="s">
        <v>39</v>
      </c>
      <c r="L125" s="58" t="s">
        <v>465</v>
      </c>
      <c r="M125" s="59" t="s">
        <v>466</v>
      </c>
      <c r="N125" s="41"/>
      <c r="O125" s="33"/>
      <c r="P125" s="33"/>
      <c r="Q125" s="33"/>
      <c r="R125" s="34"/>
      <c r="S125" s="35"/>
      <c r="T125" s="34"/>
      <c r="U125" s="34"/>
      <c r="V125" s="34"/>
      <c r="W125" s="34"/>
      <c r="X125" s="34"/>
      <c r="Y125" s="34"/>
      <c r="Z125" s="34"/>
      <c r="AA125" s="34"/>
      <c r="AB125" s="34"/>
      <c r="AC125" s="34"/>
      <c r="AD125" s="34"/>
      <c r="AE125" s="34"/>
      <c r="AF125" s="34"/>
      <c r="AG125" s="52" t="s">
        <v>388</v>
      </c>
      <c r="AH125" s="55">
        <v>46</v>
      </c>
      <c r="AI125" s="38"/>
      <c r="AJ125" s="38"/>
    </row>
    <row r="126" spans="1:36" x14ac:dyDescent="0.4">
      <c r="A126" s="33"/>
      <c r="B126" s="33"/>
      <c r="C126" s="33"/>
      <c r="D126" s="33"/>
      <c r="E126" s="33"/>
      <c r="F126" s="33"/>
      <c r="G126" s="33"/>
      <c r="H126" s="33"/>
      <c r="I126" s="33"/>
      <c r="J126" s="33"/>
      <c r="K126" s="58" t="s">
        <v>40</v>
      </c>
      <c r="L126" s="58" t="s">
        <v>467</v>
      </c>
      <c r="M126" s="59" t="s">
        <v>468</v>
      </c>
      <c r="N126" s="41"/>
      <c r="O126" s="33"/>
      <c r="P126" s="33"/>
      <c r="Q126" s="33"/>
      <c r="R126" s="34"/>
      <c r="S126" s="35"/>
      <c r="T126" s="34"/>
      <c r="U126" s="34"/>
      <c r="V126" s="34"/>
      <c r="W126" s="34"/>
      <c r="X126" s="34"/>
      <c r="Y126" s="34"/>
      <c r="Z126" s="34"/>
      <c r="AA126" s="34"/>
      <c r="AB126" s="34"/>
      <c r="AC126" s="34"/>
      <c r="AD126" s="34"/>
      <c r="AE126" s="34"/>
      <c r="AF126" s="34"/>
      <c r="AG126" s="52" t="s">
        <v>389</v>
      </c>
      <c r="AH126" s="55">
        <v>47</v>
      </c>
      <c r="AI126" s="38"/>
      <c r="AJ126" s="38"/>
    </row>
    <row r="127" spans="1:36" x14ac:dyDescent="0.4">
      <c r="A127" s="33"/>
      <c r="B127" s="33"/>
      <c r="C127" s="33"/>
      <c r="D127" s="33"/>
      <c r="E127" s="33"/>
      <c r="F127" s="33"/>
      <c r="G127" s="33"/>
      <c r="H127" s="33"/>
      <c r="I127" s="33"/>
      <c r="J127" s="33"/>
      <c r="K127" s="58" t="s">
        <v>41</v>
      </c>
      <c r="L127" s="58" t="s">
        <v>469</v>
      </c>
      <c r="M127" s="59" t="s">
        <v>470</v>
      </c>
      <c r="N127" s="41"/>
      <c r="O127" s="33"/>
      <c r="P127" s="33"/>
      <c r="Q127" s="33"/>
      <c r="R127" s="34"/>
      <c r="S127" s="35"/>
      <c r="T127" s="34"/>
      <c r="U127" s="34"/>
      <c r="V127" s="34"/>
      <c r="W127" s="34"/>
      <c r="X127" s="34"/>
      <c r="Y127" s="34"/>
      <c r="Z127" s="34"/>
      <c r="AA127" s="34"/>
      <c r="AB127" s="34"/>
      <c r="AC127" s="34"/>
      <c r="AD127" s="34"/>
      <c r="AE127" s="34"/>
      <c r="AF127" s="34"/>
      <c r="AG127" s="52" t="s">
        <v>390</v>
      </c>
      <c r="AH127" s="55">
        <v>49</v>
      </c>
      <c r="AI127" s="38"/>
      <c r="AJ127" s="38"/>
    </row>
    <row r="128" spans="1:36" x14ac:dyDescent="0.4">
      <c r="A128" s="33"/>
      <c r="B128" s="33"/>
      <c r="C128" s="33"/>
      <c r="D128" s="33"/>
      <c r="E128" s="33"/>
      <c r="F128" s="33"/>
      <c r="G128" s="33"/>
      <c r="H128" s="33"/>
      <c r="I128" s="33"/>
      <c r="J128" s="33"/>
      <c r="K128" s="58" t="s">
        <v>42</v>
      </c>
      <c r="L128" s="58" t="s">
        <v>471</v>
      </c>
      <c r="M128" s="59" t="s">
        <v>472</v>
      </c>
      <c r="N128" s="41"/>
      <c r="O128" s="33"/>
      <c r="P128" s="33"/>
      <c r="Q128" s="33"/>
      <c r="R128" s="34"/>
      <c r="S128" s="35"/>
      <c r="T128" s="34"/>
      <c r="U128" s="34"/>
      <c r="V128" s="34"/>
      <c r="W128" s="34"/>
      <c r="X128" s="34"/>
      <c r="Y128" s="34"/>
      <c r="Z128" s="34"/>
      <c r="AA128" s="34"/>
      <c r="AB128" s="34"/>
      <c r="AC128" s="34"/>
      <c r="AD128" s="34"/>
      <c r="AE128" s="34"/>
      <c r="AF128" s="34"/>
      <c r="AG128" s="37"/>
      <c r="AH128" s="37"/>
      <c r="AI128" s="38"/>
      <c r="AJ128" s="38"/>
    </row>
    <row r="129" spans="1:36" x14ac:dyDescent="0.4">
      <c r="A129" s="33"/>
      <c r="B129" s="33"/>
      <c r="C129" s="33"/>
      <c r="D129" s="33"/>
      <c r="E129" s="33"/>
      <c r="F129" s="33"/>
      <c r="G129" s="33"/>
      <c r="H129" s="33"/>
      <c r="I129" s="33"/>
      <c r="J129" s="33"/>
      <c r="K129" s="58" t="s">
        <v>43</v>
      </c>
      <c r="L129" s="58" t="s">
        <v>473</v>
      </c>
      <c r="M129" s="59" t="s">
        <v>474</v>
      </c>
      <c r="N129" s="41"/>
      <c r="O129" s="33"/>
      <c r="P129" s="33"/>
      <c r="Q129" s="33"/>
      <c r="R129" s="34"/>
      <c r="S129" s="35"/>
      <c r="T129" s="34"/>
      <c r="U129" s="34"/>
      <c r="V129" s="34"/>
      <c r="W129" s="34"/>
      <c r="X129" s="34"/>
      <c r="Y129" s="34"/>
      <c r="Z129" s="34"/>
      <c r="AA129" s="34"/>
      <c r="AB129" s="34"/>
      <c r="AC129" s="34"/>
      <c r="AD129" s="34"/>
      <c r="AE129" s="34"/>
      <c r="AF129" s="34"/>
      <c r="AG129" s="37"/>
      <c r="AH129" s="37"/>
      <c r="AI129" s="38"/>
      <c r="AJ129" s="38"/>
    </row>
    <row r="130" spans="1:36" x14ac:dyDescent="0.4">
      <c r="A130" s="33"/>
      <c r="B130" s="33"/>
      <c r="C130" s="33"/>
      <c r="D130" s="33"/>
      <c r="E130" s="33"/>
      <c r="F130" s="33"/>
      <c r="G130" s="33"/>
      <c r="H130" s="33"/>
      <c r="I130" s="33"/>
      <c r="J130" s="33"/>
      <c r="K130" s="58" t="s">
        <v>44</v>
      </c>
      <c r="L130" s="58" t="s">
        <v>475</v>
      </c>
      <c r="M130" s="59" t="s">
        <v>476</v>
      </c>
      <c r="N130" s="33"/>
      <c r="O130" s="33"/>
      <c r="P130" s="33"/>
      <c r="Q130" s="33"/>
      <c r="R130" s="34"/>
      <c r="S130" s="35"/>
      <c r="T130" s="34"/>
      <c r="U130" s="34"/>
      <c r="V130" s="34"/>
      <c r="W130" s="34"/>
      <c r="X130" s="34"/>
      <c r="Y130" s="34"/>
      <c r="Z130" s="34"/>
      <c r="AA130" s="34"/>
      <c r="AB130" s="34"/>
      <c r="AC130" s="34"/>
      <c r="AD130" s="34"/>
      <c r="AE130" s="34"/>
      <c r="AF130" s="34"/>
      <c r="AG130" s="37"/>
      <c r="AH130" s="37"/>
      <c r="AI130" s="38"/>
      <c r="AJ130" s="38"/>
    </row>
    <row r="131" spans="1:36" x14ac:dyDescent="0.4">
      <c r="A131" s="33"/>
      <c r="B131" s="33"/>
      <c r="C131" s="33"/>
      <c r="D131" s="33"/>
      <c r="E131" s="33"/>
      <c r="F131" s="33"/>
      <c r="G131" s="33"/>
      <c r="H131" s="33"/>
      <c r="I131" s="33"/>
      <c r="J131" s="33"/>
      <c r="K131" s="58" t="s">
        <v>45</v>
      </c>
      <c r="L131" s="58" t="s">
        <v>477</v>
      </c>
      <c r="M131" s="59" t="s">
        <v>478</v>
      </c>
      <c r="N131" s="33"/>
      <c r="O131" s="33"/>
      <c r="P131" s="33"/>
      <c r="Q131" s="33"/>
      <c r="R131" s="34"/>
      <c r="S131" s="35"/>
      <c r="T131" s="34"/>
      <c r="U131" s="34"/>
      <c r="V131" s="34"/>
      <c r="W131" s="34"/>
      <c r="X131" s="34"/>
      <c r="Y131" s="34"/>
      <c r="Z131" s="34"/>
      <c r="AA131" s="34"/>
      <c r="AB131" s="34"/>
      <c r="AC131" s="34"/>
      <c r="AD131" s="34"/>
      <c r="AE131" s="34"/>
      <c r="AF131" s="34"/>
      <c r="AG131" s="37"/>
      <c r="AH131" s="37"/>
      <c r="AI131" s="38"/>
      <c r="AJ131" s="38"/>
    </row>
    <row r="132" spans="1:36" x14ac:dyDescent="0.4">
      <c r="A132" s="33"/>
      <c r="B132" s="33"/>
      <c r="C132" s="33"/>
      <c r="D132" s="33"/>
      <c r="E132" s="33"/>
      <c r="F132" s="33"/>
      <c r="G132" s="33"/>
      <c r="H132" s="33"/>
      <c r="I132" s="33"/>
      <c r="J132" s="33"/>
      <c r="K132" s="58" t="s">
        <v>46</v>
      </c>
      <c r="L132" s="58" t="s">
        <v>479</v>
      </c>
      <c r="M132" s="59" t="s">
        <v>480</v>
      </c>
      <c r="N132" s="33"/>
      <c r="O132" s="33"/>
      <c r="P132" s="33"/>
      <c r="Q132" s="33"/>
      <c r="R132" s="34"/>
      <c r="S132" s="35"/>
      <c r="T132" s="34"/>
      <c r="U132" s="34"/>
      <c r="V132" s="34"/>
      <c r="W132" s="34"/>
      <c r="X132" s="34"/>
      <c r="Y132" s="34"/>
      <c r="Z132" s="34"/>
      <c r="AA132" s="34"/>
      <c r="AB132" s="34"/>
      <c r="AC132" s="34"/>
      <c r="AD132" s="34"/>
      <c r="AE132" s="34"/>
      <c r="AF132" s="34"/>
      <c r="AG132" s="37"/>
      <c r="AH132" s="37"/>
      <c r="AI132" s="38"/>
      <c r="AJ132" s="38"/>
    </row>
    <row r="133" spans="1:36" x14ac:dyDescent="0.4">
      <c r="A133" s="33"/>
      <c r="B133" s="33"/>
      <c r="C133" s="33"/>
      <c r="D133" s="33"/>
      <c r="E133" s="33"/>
      <c r="F133" s="33"/>
      <c r="G133" s="33"/>
      <c r="H133" s="33"/>
      <c r="I133" s="33"/>
      <c r="J133" s="33"/>
      <c r="K133" s="58" t="s">
        <v>47</v>
      </c>
      <c r="L133" s="58" t="s">
        <v>481</v>
      </c>
      <c r="M133" s="59" t="s">
        <v>482</v>
      </c>
      <c r="N133" s="33"/>
      <c r="O133" s="33"/>
      <c r="P133" s="33"/>
      <c r="Q133" s="33"/>
      <c r="R133" s="34"/>
      <c r="S133" s="35"/>
      <c r="T133" s="34"/>
      <c r="U133" s="34"/>
      <c r="V133" s="34"/>
      <c r="W133" s="34"/>
      <c r="X133" s="34"/>
      <c r="Y133" s="34"/>
      <c r="Z133" s="34"/>
      <c r="AA133" s="34"/>
      <c r="AB133" s="34"/>
      <c r="AC133" s="34"/>
      <c r="AD133" s="34"/>
      <c r="AE133" s="34"/>
      <c r="AF133" s="34"/>
      <c r="AG133" s="37"/>
      <c r="AH133" s="37"/>
      <c r="AI133" s="38"/>
      <c r="AJ133" s="38"/>
    </row>
    <row r="134" spans="1:36" x14ac:dyDescent="0.4">
      <c r="A134" s="33"/>
      <c r="B134" s="33"/>
      <c r="C134" s="33"/>
      <c r="D134" s="33"/>
      <c r="E134" s="33"/>
      <c r="F134" s="33"/>
      <c r="G134" s="33"/>
      <c r="H134" s="33"/>
      <c r="I134" s="33"/>
      <c r="J134" s="33"/>
      <c r="K134" s="58" t="s">
        <v>48</v>
      </c>
      <c r="L134" s="58" t="s">
        <v>483</v>
      </c>
      <c r="M134" s="59" t="s">
        <v>484</v>
      </c>
      <c r="N134" s="33"/>
      <c r="O134" s="33"/>
      <c r="P134" s="33"/>
      <c r="Q134" s="33"/>
      <c r="R134" s="34"/>
      <c r="S134" s="35"/>
      <c r="T134" s="34"/>
      <c r="U134" s="34"/>
      <c r="V134" s="34"/>
      <c r="W134" s="34"/>
      <c r="X134" s="34"/>
      <c r="Y134" s="34"/>
      <c r="Z134" s="34"/>
      <c r="AA134" s="34"/>
      <c r="AB134" s="34"/>
      <c r="AC134" s="34"/>
      <c r="AD134" s="34"/>
      <c r="AE134" s="34"/>
      <c r="AF134" s="34"/>
      <c r="AG134" s="37"/>
      <c r="AH134" s="37"/>
      <c r="AI134" s="38"/>
      <c r="AJ134" s="38"/>
    </row>
    <row r="135" spans="1:36" x14ac:dyDescent="0.4">
      <c r="A135" s="33"/>
      <c r="B135" s="33"/>
      <c r="C135" s="33"/>
      <c r="D135" s="33"/>
      <c r="E135" s="33"/>
      <c r="F135" s="33"/>
      <c r="G135" s="33"/>
      <c r="H135" s="33"/>
      <c r="I135" s="33"/>
      <c r="J135" s="33"/>
      <c r="K135" s="58" t="s">
        <v>49</v>
      </c>
      <c r="L135" s="58" t="s">
        <v>485</v>
      </c>
      <c r="M135" s="59" t="s">
        <v>486</v>
      </c>
      <c r="N135" s="33"/>
      <c r="O135" s="33"/>
      <c r="P135" s="33"/>
      <c r="Q135" s="33"/>
      <c r="R135" s="34"/>
      <c r="S135" s="35"/>
      <c r="T135" s="34"/>
      <c r="U135" s="34"/>
      <c r="V135" s="34"/>
      <c r="W135" s="34"/>
      <c r="X135" s="34"/>
      <c r="Y135" s="34"/>
      <c r="Z135" s="34"/>
      <c r="AA135" s="34"/>
      <c r="AB135" s="34"/>
      <c r="AC135" s="34"/>
      <c r="AD135" s="34"/>
      <c r="AE135" s="34"/>
      <c r="AF135" s="34"/>
      <c r="AG135" s="37"/>
      <c r="AH135" s="37"/>
      <c r="AI135" s="38"/>
      <c r="AJ135" s="38"/>
    </row>
    <row r="136" spans="1:36" x14ac:dyDescent="0.4">
      <c r="A136" s="33"/>
      <c r="B136" s="33"/>
      <c r="C136" s="33"/>
      <c r="D136" s="33"/>
      <c r="E136" s="33"/>
      <c r="F136" s="33"/>
      <c r="G136" s="33"/>
      <c r="H136" s="33"/>
      <c r="I136" s="33"/>
      <c r="J136" s="33"/>
      <c r="K136" s="58" t="s">
        <v>50</v>
      </c>
      <c r="L136" s="58" t="s">
        <v>487</v>
      </c>
      <c r="M136" s="59" t="s">
        <v>488</v>
      </c>
      <c r="N136" s="33"/>
      <c r="O136" s="33"/>
      <c r="P136" s="33"/>
      <c r="Q136" s="33"/>
      <c r="R136" s="34"/>
      <c r="S136" s="35"/>
      <c r="T136" s="34"/>
      <c r="U136" s="34"/>
      <c r="V136" s="34"/>
      <c r="W136" s="34"/>
      <c r="X136" s="34"/>
      <c r="Y136" s="34"/>
      <c r="Z136" s="34"/>
      <c r="AA136" s="34"/>
      <c r="AB136" s="34"/>
      <c r="AC136" s="34"/>
      <c r="AD136" s="34"/>
      <c r="AE136" s="34"/>
      <c r="AF136" s="34"/>
      <c r="AG136" s="37"/>
      <c r="AH136" s="37"/>
      <c r="AI136" s="38"/>
      <c r="AJ136" s="38"/>
    </row>
    <row r="137" spans="1:36" x14ac:dyDescent="0.4">
      <c r="A137" s="33"/>
      <c r="B137" s="33"/>
      <c r="C137" s="33"/>
      <c r="D137" s="33"/>
      <c r="E137" s="33"/>
      <c r="F137" s="33"/>
      <c r="G137" s="33"/>
      <c r="H137" s="33"/>
      <c r="I137" s="33"/>
      <c r="J137" s="33"/>
      <c r="K137" s="58" t="s">
        <v>51</v>
      </c>
      <c r="L137" s="58" t="s">
        <v>489</v>
      </c>
      <c r="M137" s="59" t="s">
        <v>490</v>
      </c>
      <c r="N137" s="33"/>
      <c r="O137" s="33"/>
      <c r="P137" s="33"/>
      <c r="Q137" s="33"/>
      <c r="R137" s="34"/>
      <c r="S137" s="35"/>
      <c r="T137" s="34"/>
      <c r="U137" s="34"/>
      <c r="V137" s="34"/>
      <c r="W137" s="34"/>
      <c r="X137" s="34"/>
      <c r="Y137" s="34"/>
      <c r="Z137" s="34"/>
      <c r="AA137" s="34"/>
      <c r="AB137" s="34"/>
      <c r="AC137" s="34"/>
      <c r="AD137" s="34"/>
      <c r="AE137" s="34"/>
      <c r="AF137" s="34"/>
      <c r="AG137" s="37"/>
      <c r="AH137" s="37"/>
      <c r="AI137" s="38"/>
      <c r="AJ137" s="38"/>
    </row>
    <row r="138" spans="1:36" x14ac:dyDescent="0.4">
      <c r="A138" s="33"/>
      <c r="B138" s="33"/>
      <c r="C138" s="33"/>
      <c r="D138" s="33"/>
      <c r="E138" s="33"/>
      <c r="F138" s="33"/>
      <c r="G138" s="33"/>
      <c r="H138" s="33"/>
      <c r="I138" s="33"/>
      <c r="J138" s="33"/>
      <c r="K138" s="58" t="s">
        <v>52</v>
      </c>
      <c r="L138" s="58" t="s">
        <v>491</v>
      </c>
      <c r="M138" s="59" t="s">
        <v>492</v>
      </c>
      <c r="N138" s="33"/>
      <c r="O138" s="33"/>
      <c r="P138" s="33"/>
      <c r="Q138" s="33"/>
      <c r="R138" s="34"/>
      <c r="S138" s="35"/>
      <c r="T138" s="34"/>
      <c r="U138" s="34"/>
      <c r="V138" s="34"/>
      <c r="W138" s="34"/>
      <c r="X138" s="34"/>
      <c r="Y138" s="34"/>
      <c r="Z138" s="34"/>
      <c r="AA138" s="34"/>
      <c r="AB138" s="34"/>
      <c r="AC138" s="34"/>
      <c r="AD138" s="34"/>
      <c r="AE138" s="34"/>
      <c r="AF138" s="34"/>
      <c r="AG138" s="37"/>
      <c r="AH138" s="37"/>
      <c r="AI138" s="38"/>
      <c r="AJ138" s="38"/>
    </row>
    <row r="139" spans="1:36" x14ac:dyDescent="0.4">
      <c r="A139" s="33"/>
      <c r="B139" s="33"/>
      <c r="C139" s="33"/>
      <c r="D139" s="33"/>
      <c r="E139" s="33"/>
      <c r="F139" s="33"/>
      <c r="G139" s="33"/>
      <c r="H139" s="33"/>
      <c r="I139" s="33"/>
      <c r="J139" s="33"/>
      <c r="K139" s="58" t="s">
        <v>53</v>
      </c>
      <c r="L139" s="58" t="s">
        <v>493</v>
      </c>
      <c r="M139" s="59" t="s">
        <v>494</v>
      </c>
      <c r="N139" s="33"/>
      <c r="O139" s="33"/>
      <c r="P139" s="33"/>
      <c r="Q139" s="33"/>
      <c r="R139" s="34"/>
      <c r="S139" s="35"/>
      <c r="T139" s="34"/>
      <c r="U139" s="34"/>
      <c r="V139" s="34"/>
      <c r="W139" s="34"/>
      <c r="X139" s="34"/>
      <c r="Y139" s="34"/>
      <c r="Z139" s="34"/>
      <c r="AA139" s="34"/>
      <c r="AB139" s="34"/>
      <c r="AC139" s="34"/>
      <c r="AD139" s="34"/>
      <c r="AE139" s="34"/>
      <c r="AF139" s="34"/>
      <c r="AG139" s="37"/>
      <c r="AH139" s="37"/>
      <c r="AI139" s="38"/>
      <c r="AJ139" s="38"/>
    </row>
    <row r="140" spans="1:36" x14ac:dyDescent="0.4">
      <c r="A140" s="33"/>
      <c r="B140" s="33"/>
      <c r="C140" s="33"/>
      <c r="D140" s="33"/>
      <c r="E140" s="33"/>
      <c r="F140" s="33"/>
      <c r="G140" s="33"/>
      <c r="H140" s="33"/>
      <c r="I140" s="33"/>
      <c r="J140" s="33"/>
      <c r="K140" s="58" t="s">
        <v>54</v>
      </c>
      <c r="L140" s="58" t="s">
        <v>495</v>
      </c>
      <c r="M140" s="59" t="s">
        <v>496</v>
      </c>
      <c r="N140" s="33"/>
      <c r="O140" s="33"/>
      <c r="P140" s="33"/>
      <c r="Q140" s="33"/>
      <c r="R140" s="34"/>
      <c r="S140" s="35"/>
      <c r="T140" s="34"/>
      <c r="U140" s="34"/>
      <c r="V140" s="34"/>
      <c r="W140" s="34"/>
      <c r="X140" s="34"/>
      <c r="Y140" s="34"/>
      <c r="Z140" s="34"/>
      <c r="AA140" s="34"/>
      <c r="AB140" s="34"/>
      <c r="AC140" s="34"/>
      <c r="AD140" s="34"/>
      <c r="AE140" s="34"/>
      <c r="AF140" s="34"/>
      <c r="AG140" s="37"/>
      <c r="AH140" s="37"/>
      <c r="AI140" s="38"/>
      <c r="AJ140" s="38"/>
    </row>
    <row r="141" spans="1:36" x14ac:dyDescent="0.4">
      <c r="A141" s="33"/>
      <c r="B141" s="33"/>
      <c r="C141" s="33"/>
      <c r="D141" s="33"/>
      <c r="E141" s="33"/>
      <c r="F141" s="33"/>
      <c r="G141" s="33"/>
      <c r="H141" s="33"/>
      <c r="I141" s="33"/>
      <c r="J141" s="33"/>
      <c r="K141" s="58" t="s">
        <v>55</v>
      </c>
      <c r="L141" s="58" t="s">
        <v>497</v>
      </c>
      <c r="M141" s="59" t="s">
        <v>498</v>
      </c>
      <c r="N141" s="33"/>
      <c r="O141" s="33"/>
      <c r="P141" s="33"/>
      <c r="Q141" s="33"/>
      <c r="R141" s="34"/>
      <c r="S141" s="35"/>
      <c r="T141" s="34"/>
      <c r="U141" s="34"/>
      <c r="V141" s="34"/>
      <c r="W141" s="34"/>
      <c r="X141" s="34"/>
      <c r="Y141" s="34"/>
      <c r="Z141" s="34"/>
      <c r="AA141" s="34"/>
      <c r="AB141" s="34"/>
      <c r="AC141" s="34"/>
      <c r="AD141" s="34"/>
      <c r="AE141" s="34"/>
      <c r="AF141" s="34"/>
      <c r="AG141" s="37"/>
      <c r="AH141" s="37"/>
      <c r="AI141" s="38"/>
      <c r="AJ141" s="38"/>
    </row>
    <row r="142" spans="1:36" x14ac:dyDescent="0.4">
      <c r="A142" s="33"/>
      <c r="B142" s="33"/>
      <c r="C142" s="33"/>
      <c r="D142" s="33"/>
      <c r="E142" s="33"/>
      <c r="F142" s="33"/>
      <c r="G142" s="33"/>
      <c r="H142" s="33"/>
      <c r="I142" s="33"/>
      <c r="J142" s="33"/>
      <c r="K142" s="58" t="s">
        <v>56</v>
      </c>
      <c r="L142" s="58" t="s">
        <v>499</v>
      </c>
      <c r="M142" s="59" t="s">
        <v>500</v>
      </c>
      <c r="N142" s="33"/>
      <c r="O142" s="33"/>
      <c r="P142" s="33"/>
      <c r="Q142" s="33"/>
      <c r="R142" s="34"/>
      <c r="S142" s="35"/>
      <c r="T142" s="34"/>
      <c r="U142" s="34"/>
      <c r="V142" s="34"/>
      <c r="W142" s="34"/>
      <c r="X142" s="34"/>
      <c r="Y142" s="34"/>
      <c r="Z142" s="34"/>
      <c r="AA142" s="34"/>
      <c r="AB142" s="34"/>
      <c r="AC142" s="34"/>
      <c r="AD142" s="34"/>
      <c r="AE142" s="34"/>
      <c r="AF142" s="34"/>
      <c r="AG142" s="37"/>
      <c r="AH142" s="37"/>
      <c r="AI142" s="38"/>
      <c r="AJ142" s="38"/>
    </row>
    <row r="143" spans="1:36" x14ac:dyDescent="0.4">
      <c r="A143" s="33"/>
      <c r="B143" s="33"/>
      <c r="C143" s="33"/>
      <c r="D143" s="33"/>
      <c r="E143" s="33"/>
      <c r="F143" s="33"/>
      <c r="G143" s="33"/>
      <c r="H143" s="33"/>
      <c r="I143" s="33"/>
      <c r="J143" s="33"/>
      <c r="K143" s="58" t="s">
        <v>57</v>
      </c>
      <c r="L143" s="58" t="s">
        <v>501</v>
      </c>
      <c r="M143" s="59" t="s">
        <v>502</v>
      </c>
      <c r="N143" s="33"/>
      <c r="O143" s="33"/>
      <c r="P143" s="33"/>
      <c r="Q143" s="33"/>
      <c r="R143" s="34"/>
      <c r="S143" s="35"/>
      <c r="T143" s="34"/>
      <c r="U143" s="34"/>
      <c r="V143" s="34"/>
      <c r="W143" s="34"/>
      <c r="X143" s="34"/>
      <c r="Y143" s="34"/>
      <c r="Z143" s="34"/>
      <c r="AA143" s="34"/>
      <c r="AB143" s="34"/>
      <c r="AC143" s="34"/>
      <c r="AD143" s="34"/>
      <c r="AE143" s="34"/>
      <c r="AF143" s="34"/>
      <c r="AG143" s="37"/>
      <c r="AH143" s="37"/>
      <c r="AI143" s="38"/>
      <c r="AJ143" s="38"/>
    </row>
    <row r="144" spans="1:36" x14ac:dyDescent="0.4">
      <c r="A144" s="33"/>
      <c r="B144" s="33"/>
      <c r="C144" s="33"/>
      <c r="D144" s="33"/>
      <c r="E144" s="33"/>
      <c r="F144" s="33"/>
      <c r="G144" s="33"/>
      <c r="H144" s="33"/>
      <c r="I144" s="33"/>
      <c r="J144" s="33"/>
      <c r="K144" s="58" t="s">
        <v>58</v>
      </c>
      <c r="L144" s="58" t="s">
        <v>503</v>
      </c>
      <c r="M144" s="59" t="s">
        <v>504</v>
      </c>
      <c r="N144" s="33"/>
      <c r="O144" s="33"/>
      <c r="P144" s="33"/>
      <c r="Q144" s="33"/>
      <c r="R144" s="34"/>
      <c r="S144" s="35"/>
      <c r="T144" s="34"/>
      <c r="U144" s="34"/>
      <c r="V144" s="34"/>
      <c r="W144" s="34"/>
      <c r="X144" s="34"/>
      <c r="Y144" s="34"/>
      <c r="Z144" s="34"/>
      <c r="AA144" s="34"/>
      <c r="AB144" s="34"/>
      <c r="AC144" s="34"/>
      <c r="AD144" s="34"/>
      <c r="AE144" s="34"/>
      <c r="AF144" s="34"/>
      <c r="AG144" s="37"/>
      <c r="AH144" s="37"/>
      <c r="AI144" s="38"/>
      <c r="AJ144" s="38"/>
    </row>
    <row r="145" spans="1:36" x14ac:dyDescent="0.4">
      <c r="A145" s="33"/>
      <c r="B145" s="33"/>
      <c r="C145" s="33"/>
      <c r="D145" s="33"/>
      <c r="E145" s="33"/>
      <c r="F145" s="33"/>
      <c r="G145" s="33"/>
      <c r="H145" s="33"/>
      <c r="I145" s="33"/>
      <c r="J145" s="33"/>
      <c r="K145" s="58" t="s">
        <v>59</v>
      </c>
      <c r="L145" s="58" t="s">
        <v>505</v>
      </c>
      <c r="M145" s="59" t="s">
        <v>506</v>
      </c>
      <c r="N145" s="33"/>
      <c r="O145" s="33"/>
      <c r="P145" s="33"/>
      <c r="Q145" s="33"/>
      <c r="R145" s="34"/>
      <c r="S145" s="35"/>
      <c r="T145" s="34"/>
      <c r="U145" s="34"/>
      <c r="V145" s="34"/>
      <c r="W145" s="34"/>
      <c r="X145" s="34"/>
      <c r="Y145" s="34"/>
      <c r="Z145" s="34"/>
      <c r="AA145" s="34"/>
      <c r="AB145" s="34"/>
      <c r="AC145" s="34"/>
      <c r="AD145" s="34"/>
      <c r="AE145" s="34"/>
      <c r="AF145" s="34"/>
      <c r="AG145" s="37"/>
      <c r="AH145" s="37"/>
      <c r="AI145" s="38"/>
      <c r="AJ145" s="38"/>
    </row>
    <row r="146" spans="1:36" x14ac:dyDescent="0.4">
      <c r="A146" s="33"/>
      <c r="B146" s="33"/>
      <c r="C146" s="33"/>
      <c r="D146" s="33"/>
      <c r="E146" s="33"/>
      <c r="F146" s="33"/>
      <c r="G146" s="33"/>
      <c r="H146" s="33"/>
      <c r="I146" s="33"/>
      <c r="J146" s="33"/>
      <c r="K146" s="58" t="s">
        <v>60</v>
      </c>
      <c r="L146" s="58" t="s">
        <v>507</v>
      </c>
      <c r="M146" s="59" t="s">
        <v>508</v>
      </c>
      <c r="N146" s="33"/>
      <c r="O146" s="33"/>
      <c r="P146" s="33"/>
      <c r="Q146" s="33"/>
      <c r="R146" s="34"/>
      <c r="S146" s="35"/>
      <c r="T146" s="34"/>
      <c r="U146" s="34"/>
      <c r="V146" s="34"/>
      <c r="W146" s="34"/>
      <c r="X146" s="34"/>
      <c r="Y146" s="34"/>
      <c r="Z146" s="34"/>
      <c r="AA146" s="34"/>
      <c r="AB146" s="34"/>
      <c r="AC146" s="34"/>
      <c r="AD146" s="34"/>
      <c r="AE146" s="34"/>
      <c r="AF146" s="34"/>
      <c r="AG146" s="37"/>
      <c r="AH146" s="37"/>
      <c r="AI146" s="38"/>
      <c r="AJ146" s="38"/>
    </row>
    <row r="147" spans="1:36" x14ac:dyDescent="0.4">
      <c r="A147" s="33"/>
      <c r="B147" s="33"/>
      <c r="C147" s="33"/>
      <c r="D147" s="33"/>
      <c r="E147" s="33"/>
      <c r="F147" s="33"/>
      <c r="G147" s="33"/>
      <c r="H147" s="33"/>
      <c r="I147" s="33"/>
      <c r="J147" s="33"/>
      <c r="K147" s="58" t="s">
        <v>61</v>
      </c>
      <c r="L147" s="58" t="s">
        <v>509</v>
      </c>
      <c r="M147" s="59" t="s">
        <v>510</v>
      </c>
      <c r="N147" s="33"/>
      <c r="O147" s="33"/>
      <c r="P147" s="33"/>
      <c r="Q147" s="33"/>
      <c r="R147" s="34"/>
      <c r="S147" s="35"/>
      <c r="T147" s="34"/>
      <c r="U147" s="34"/>
      <c r="V147" s="34"/>
      <c r="W147" s="34"/>
      <c r="X147" s="34"/>
      <c r="Y147" s="34"/>
      <c r="Z147" s="34"/>
      <c r="AA147" s="34"/>
      <c r="AB147" s="34"/>
      <c r="AC147" s="34"/>
      <c r="AD147" s="34"/>
      <c r="AE147" s="34"/>
      <c r="AF147" s="34"/>
      <c r="AG147" s="37"/>
      <c r="AH147" s="37"/>
      <c r="AI147" s="38"/>
      <c r="AJ147" s="38"/>
    </row>
    <row r="148" spans="1:36" x14ac:dyDescent="0.4">
      <c r="A148" s="33"/>
      <c r="B148" s="33"/>
      <c r="C148" s="33"/>
      <c r="D148" s="33"/>
      <c r="E148" s="33"/>
      <c r="F148" s="33"/>
      <c r="G148" s="33"/>
      <c r="H148" s="33"/>
      <c r="I148" s="33"/>
      <c r="J148" s="33"/>
      <c r="K148" s="58" t="s">
        <v>62</v>
      </c>
      <c r="L148" s="58" t="s">
        <v>511</v>
      </c>
      <c r="M148" s="59" t="s">
        <v>512</v>
      </c>
      <c r="N148" s="33"/>
      <c r="O148" s="33"/>
      <c r="P148" s="33"/>
      <c r="Q148" s="33"/>
      <c r="R148" s="34"/>
      <c r="S148" s="35"/>
      <c r="T148" s="34"/>
      <c r="U148" s="34"/>
      <c r="V148" s="34"/>
      <c r="W148" s="34"/>
      <c r="X148" s="34"/>
      <c r="Y148" s="34"/>
      <c r="Z148" s="34"/>
      <c r="AA148" s="34"/>
      <c r="AB148" s="34"/>
      <c r="AC148" s="34"/>
      <c r="AD148" s="34"/>
      <c r="AE148" s="34"/>
      <c r="AF148" s="34"/>
      <c r="AG148" s="37"/>
      <c r="AH148" s="37"/>
      <c r="AI148" s="38"/>
      <c r="AJ148" s="38"/>
    </row>
    <row r="149" spans="1:36" x14ac:dyDescent="0.4">
      <c r="A149" s="33"/>
      <c r="B149" s="33"/>
      <c r="C149" s="33"/>
      <c r="D149" s="33"/>
      <c r="E149" s="33"/>
      <c r="F149" s="33"/>
      <c r="G149" s="33"/>
      <c r="H149" s="33"/>
      <c r="I149" s="33"/>
      <c r="J149" s="33"/>
      <c r="K149" s="58" t="s">
        <v>63</v>
      </c>
      <c r="L149" s="58" t="s">
        <v>513</v>
      </c>
      <c r="M149" s="59" t="s">
        <v>514</v>
      </c>
      <c r="N149" s="33"/>
      <c r="O149" s="33"/>
      <c r="P149" s="33"/>
      <c r="Q149" s="33"/>
      <c r="R149" s="34"/>
      <c r="S149" s="35"/>
      <c r="T149" s="34"/>
      <c r="U149" s="34"/>
      <c r="V149" s="34"/>
      <c r="W149" s="34"/>
      <c r="X149" s="34"/>
      <c r="Y149" s="34"/>
      <c r="Z149" s="34"/>
      <c r="AA149" s="34"/>
      <c r="AB149" s="34"/>
      <c r="AC149" s="34"/>
      <c r="AD149" s="34"/>
      <c r="AE149" s="34"/>
      <c r="AF149" s="34"/>
      <c r="AG149" s="37"/>
      <c r="AH149" s="37"/>
      <c r="AI149" s="38"/>
      <c r="AJ149" s="38"/>
    </row>
    <row r="150" spans="1:36" x14ac:dyDescent="0.4">
      <c r="A150" s="33"/>
      <c r="B150" s="33"/>
      <c r="C150" s="33"/>
      <c r="D150" s="33"/>
      <c r="E150" s="33"/>
      <c r="F150" s="33"/>
      <c r="G150" s="33"/>
      <c r="H150" s="33"/>
      <c r="I150" s="33"/>
      <c r="J150" s="33"/>
      <c r="K150" s="58" t="s">
        <v>64</v>
      </c>
      <c r="L150" s="58" t="s">
        <v>515</v>
      </c>
      <c r="M150" s="59" t="s">
        <v>516</v>
      </c>
      <c r="N150" s="33"/>
      <c r="O150" s="33"/>
      <c r="P150" s="33"/>
      <c r="Q150" s="33"/>
      <c r="R150" s="34"/>
      <c r="S150" s="35"/>
      <c r="T150" s="34"/>
      <c r="U150" s="34"/>
      <c r="V150" s="34"/>
      <c r="W150" s="34"/>
      <c r="X150" s="34"/>
      <c r="Y150" s="34"/>
      <c r="Z150" s="34"/>
      <c r="AA150" s="34"/>
      <c r="AB150" s="34"/>
      <c r="AC150" s="34"/>
      <c r="AD150" s="34"/>
      <c r="AE150" s="34"/>
      <c r="AF150" s="34"/>
      <c r="AG150" s="37"/>
      <c r="AH150" s="37"/>
      <c r="AI150" s="38"/>
      <c r="AJ150" s="38"/>
    </row>
    <row r="151" spans="1:36" x14ac:dyDescent="0.4">
      <c r="A151" s="33"/>
      <c r="B151" s="33"/>
      <c r="C151" s="33"/>
      <c r="D151" s="33"/>
      <c r="E151" s="33"/>
      <c r="F151" s="33"/>
      <c r="G151" s="33"/>
      <c r="H151" s="33"/>
      <c r="I151" s="33"/>
      <c r="J151" s="33"/>
      <c r="K151" s="58" t="s">
        <v>65</v>
      </c>
      <c r="L151" s="58" t="s">
        <v>517</v>
      </c>
      <c r="M151" s="59" t="s">
        <v>518</v>
      </c>
      <c r="N151" s="33"/>
      <c r="O151" s="33"/>
      <c r="P151" s="33"/>
      <c r="Q151" s="33"/>
      <c r="R151" s="34"/>
      <c r="S151" s="35"/>
      <c r="T151" s="34"/>
      <c r="U151" s="34"/>
      <c r="V151" s="34"/>
      <c r="W151" s="34"/>
      <c r="X151" s="34"/>
      <c r="Y151" s="34"/>
      <c r="Z151" s="34"/>
      <c r="AA151" s="34"/>
      <c r="AB151" s="34"/>
      <c r="AC151" s="34"/>
      <c r="AD151" s="34"/>
      <c r="AE151" s="34"/>
      <c r="AF151" s="34"/>
      <c r="AG151" s="37"/>
      <c r="AH151" s="37"/>
      <c r="AI151" s="38"/>
      <c r="AJ151" s="38"/>
    </row>
    <row r="152" spans="1:36" x14ac:dyDescent="0.4">
      <c r="A152" s="33"/>
      <c r="B152" s="33"/>
      <c r="C152" s="33"/>
      <c r="D152" s="33"/>
      <c r="E152" s="33"/>
      <c r="F152" s="33"/>
      <c r="G152" s="33"/>
      <c r="H152" s="33"/>
      <c r="I152" s="33"/>
      <c r="J152" s="33"/>
      <c r="K152" s="58" t="s">
        <v>66</v>
      </c>
      <c r="L152" s="58" t="s">
        <v>519</v>
      </c>
      <c r="M152" s="59" t="s">
        <v>520</v>
      </c>
      <c r="N152" s="33"/>
      <c r="O152" s="33"/>
      <c r="P152" s="33"/>
      <c r="Q152" s="33"/>
      <c r="R152" s="34"/>
      <c r="S152" s="35"/>
      <c r="T152" s="34"/>
      <c r="U152" s="34"/>
      <c r="V152" s="34"/>
      <c r="W152" s="34"/>
      <c r="X152" s="34"/>
      <c r="Y152" s="34"/>
      <c r="Z152" s="34"/>
      <c r="AA152" s="34"/>
      <c r="AB152" s="34"/>
      <c r="AC152" s="34"/>
      <c r="AD152" s="34"/>
      <c r="AE152" s="34"/>
      <c r="AF152" s="34"/>
      <c r="AG152" s="37"/>
      <c r="AH152" s="37"/>
      <c r="AI152" s="38"/>
      <c r="AJ152" s="38"/>
    </row>
    <row r="153" spans="1:36" x14ac:dyDescent="0.4">
      <c r="A153" s="33"/>
      <c r="B153" s="33"/>
      <c r="C153" s="33"/>
      <c r="D153" s="33"/>
      <c r="E153" s="33"/>
      <c r="F153" s="33"/>
      <c r="G153" s="33"/>
      <c r="H153" s="33"/>
      <c r="I153" s="33"/>
      <c r="J153" s="33"/>
      <c r="K153" s="58" t="s">
        <v>67</v>
      </c>
      <c r="L153" s="58" t="s">
        <v>521</v>
      </c>
      <c r="M153" s="59" t="s">
        <v>522</v>
      </c>
      <c r="N153" s="33"/>
      <c r="O153" s="33"/>
      <c r="P153" s="33"/>
      <c r="Q153" s="33"/>
      <c r="R153" s="34"/>
      <c r="S153" s="35"/>
      <c r="T153" s="34"/>
      <c r="U153" s="34"/>
      <c r="V153" s="34"/>
      <c r="W153" s="34"/>
      <c r="X153" s="34"/>
      <c r="Y153" s="34"/>
      <c r="Z153" s="34"/>
      <c r="AA153" s="34"/>
      <c r="AB153" s="34"/>
      <c r="AC153" s="34"/>
      <c r="AD153" s="34"/>
      <c r="AE153" s="34"/>
      <c r="AF153" s="34"/>
      <c r="AG153" s="37"/>
      <c r="AH153" s="37"/>
      <c r="AI153" s="38"/>
      <c r="AJ153" s="38"/>
    </row>
    <row r="154" spans="1:36" x14ac:dyDescent="0.4">
      <c r="A154" s="33"/>
      <c r="B154" s="33"/>
      <c r="C154" s="33"/>
      <c r="D154" s="33"/>
      <c r="E154" s="33"/>
      <c r="F154" s="33"/>
      <c r="G154" s="33"/>
      <c r="H154" s="33"/>
      <c r="I154" s="33"/>
      <c r="J154" s="33"/>
      <c r="K154" s="58" t="s">
        <v>68</v>
      </c>
      <c r="L154" s="58" t="s">
        <v>523</v>
      </c>
      <c r="M154" s="59" t="s">
        <v>524</v>
      </c>
      <c r="N154" s="33"/>
      <c r="O154" s="33"/>
      <c r="P154" s="33"/>
      <c r="Q154" s="33"/>
      <c r="R154" s="34"/>
      <c r="S154" s="35"/>
      <c r="T154" s="34"/>
      <c r="U154" s="34"/>
      <c r="V154" s="34"/>
      <c r="W154" s="34"/>
      <c r="X154" s="34"/>
      <c r="Y154" s="34"/>
      <c r="Z154" s="34"/>
      <c r="AA154" s="34"/>
      <c r="AB154" s="34"/>
      <c r="AC154" s="34"/>
      <c r="AD154" s="34"/>
      <c r="AE154" s="34"/>
      <c r="AF154" s="34"/>
      <c r="AG154" s="37"/>
      <c r="AH154" s="37"/>
      <c r="AI154" s="38"/>
      <c r="AJ154" s="38"/>
    </row>
    <row r="155" spans="1:36" x14ac:dyDescent="0.4">
      <c r="A155" s="33"/>
      <c r="B155" s="33"/>
      <c r="C155" s="33"/>
      <c r="D155" s="33"/>
      <c r="E155" s="33"/>
      <c r="F155" s="33"/>
      <c r="G155" s="33"/>
      <c r="H155" s="33"/>
      <c r="I155" s="33"/>
      <c r="J155" s="33"/>
      <c r="K155" s="58" t="s">
        <v>69</v>
      </c>
      <c r="L155" s="58" t="s">
        <v>525</v>
      </c>
      <c r="M155" s="59" t="s">
        <v>526</v>
      </c>
      <c r="N155" s="33"/>
      <c r="O155" s="33"/>
      <c r="P155" s="33"/>
      <c r="Q155" s="33"/>
      <c r="R155" s="34"/>
      <c r="S155" s="35"/>
      <c r="T155" s="34"/>
      <c r="U155" s="34"/>
      <c r="V155" s="34"/>
      <c r="W155" s="34"/>
      <c r="X155" s="34"/>
      <c r="Y155" s="34"/>
      <c r="Z155" s="34"/>
      <c r="AA155" s="34"/>
      <c r="AB155" s="34"/>
      <c r="AC155" s="34"/>
      <c r="AD155" s="34"/>
      <c r="AE155" s="34"/>
      <c r="AF155" s="34"/>
      <c r="AG155" s="37"/>
      <c r="AH155" s="37"/>
      <c r="AI155" s="38"/>
      <c r="AJ155" s="38"/>
    </row>
    <row r="156" spans="1:36" x14ac:dyDescent="0.4">
      <c r="A156" s="33"/>
      <c r="B156" s="33"/>
      <c r="C156" s="33"/>
      <c r="D156" s="33"/>
      <c r="E156" s="33"/>
      <c r="F156" s="33"/>
      <c r="G156" s="33"/>
      <c r="H156" s="33"/>
      <c r="I156" s="33"/>
      <c r="J156" s="33"/>
      <c r="K156" s="58" t="s">
        <v>70</v>
      </c>
      <c r="L156" s="58" t="s">
        <v>527</v>
      </c>
      <c r="M156" s="59" t="s">
        <v>528</v>
      </c>
      <c r="N156" s="33"/>
      <c r="O156" s="33"/>
      <c r="P156" s="33"/>
      <c r="Q156" s="33"/>
      <c r="R156" s="34"/>
      <c r="S156" s="35"/>
      <c r="T156" s="34"/>
      <c r="U156" s="34"/>
      <c r="V156" s="34"/>
      <c r="W156" s="34"/>
      <c r="X156" s="34"/>
      <c r="Y156" s="34"/>
      <c r="Z156" s="34"/>
      <c r="AA156" s="34"/>
      <c r="AB156" s="34"/>
      <c r="AC156" s="34"/>
      <c r="AD156" s="34"/>
      <c r="AE156" s="34"/>
      <c r="AF156" s="34"/>
      <c r="AG156" s="37"/>
      <c r="AH156" s="37"/>
      <c r="AI156" s="38"/>
      <c r="AJ156" s="38"/>
    </row>
    <row r="157" spans="1:36" x14ac:dyDescent="0.4">
      <c r="A157" s="33"/>
      <c r="B157" s="33"/>
      <c r="C157" s="33"/>
      <c r="D157" s="33"/>
      <c r="E157" s="33"/>
      <c r="F157" s="33"/>
      <c r="G157" s="33"/>
      <c r="H157" s="33"/>
      <c r="I157" s="33"/>
      <c r="J157" s="33"/>
      <c r="K157" s="58" t="s">
        <v>71</v>
      </c>
      <c r="L157" s="58" t="s">
        <v>529</v>
      </c>
      <c r="M157" s="59" t="s">
        <v>530</v>
      </c>
      <c r="N157" s="33"/>
      <c r="O157" s="33"/>
      <c r="P157" s="33"/>
      <c r="Q157" s="33"/>
      <c r="R157" s="34"/>
      <c r="S157" s="35"/>
      <c r="T157" s="34"/>
      <c r="U157" s="34"/>
      <c r="V157" s="34"/>
      <c r="W157" s="34"/>
      <c r="X157" s="34"/>
      <c r="Y157" s="34"/>
      <c r="Z157" s="34"/>
      <c r="AA157" s="34"/>
      <c r="AB157" s="34"/>
      <c r="AC157" s="34"/>
      <c r="AD157" s="34"/>
      <c r="AE157" s="34"/>
      <c r="AF157" s="34"/>
      <c r="AG157" s="37"/>
      <c r="AH157" s="37"/>
      <c r="AI157" s="38"/>
      <c r="AJ157" s="38"/>
    </row>
    <row r="158" spans="1:36" x14ac:dyDescent="0.4">
      <c r="A158" s="33"/>
      <c r="B158" s="33"/>
      <c r="C158" s="33"/>
      <c r="D158" s="33"/>
      <c r="E158" s="33"/>
      <c r="F158" s="33"/>
      <c r="G158" s="33"/>
      <c r="H158" s="33"/>
      <c r="I158" s="33"/>
      <c r="J158" s="33"/>
      <c r="K158" s="58" t="s">
        <v>72</v>
      </c>
      <c r="L158" s="58" t="s">
        <v>531</v>
      </c>
      <c r="M158" s="59" t="s">
        <v>532</v>
      </c>
      <c r="N158" s="33"/>
      <c r="O158" s="33"/>
      <c r="P158" s="33"/>
      <c r="Q158" s="33"/>
      <c r="R158" s="34"/>
      <c r="S158" s="35"/>
      <c r="T158" s="34"/>
      <c r="U158" s="34"/>
      <c r="V158" s="34"/>
      <c r="W158" s="34"/>
      <c r="X158" s="34"/>
      <c r="Y158" s="34"/>
      <c r="Z158" s="34"/>
      <c r="AA158" s="34"/>
      <c r="AB158" s="34"/>
      <c r="AC158" s="34"/>
      <c r="AD158" s="34"/>
      <c r="AE158" s="34"/>
      <c r="AF158" s="34"/>
      <c r="AG158" s="37"/>
      <c r="AH158" s="37"/>
      <c r="AI158" s="38"/>
      <c r="AJ158" s="38"/>
    </row>
    <row r="159" spans="1:36" x14ac:dyDescent="0.4">
      <c r="A159" s="33"/>
      <c r="B159" s="33"/>
      <c r="C159" s="33"/>
      <c r="D159" s="33"/>
      <c r="E159" s="33"/>
      <c r="F159" s="33"/>
      <c r="G159" s="33"/>
      <c r="H159" s="33"/>
      <c r="I159" s="33"/>
      <c r="J159" s="33"/>
      <c r="K159" s="58" t="s">
        <v>73</v>
      </c>
      <c r="L159" s="58" t="s">
        <v>533</v>
      </c>
      <c r="M159" s="59" t="s">
        <v>534</v>
      </c>
      <c r="N159" s="33"/>
      <c r="O159" s="33"/>
      <c r="P159" s="33"/>
      <c r="Q159" s="33"/>
      <c r="R159" s="34"/>
      <c r="S159" s="35"/>
      <c r="T159" s="34"/>
      <c r="U159" s="34"/>
      <c r="V159" s="34"/>
      <c r="W159" s="34"/>
      <c r="X159" s="34"/>
      <c r="Y159" s="34"/>
      <c r="Z159" s="34"/>
      <c r="AA159" s="34"/>
      <c r="AB159" s="34"/>
      <c r="AC159" s="34"/>
      <c r="AD159" s="34"/>
      <c r="AE159" s="34"/>
      <c r="AF159" s="34"/>
      <c r="AG159" s="37"/>
      <c r="AH159" s="37"/>
      <c r="AI159" s="38"/>
      <c r="AJ159" s="38"/>
    </row>
    <row r="160" spans="1:36" x14ac:dyDescent="0.4">
      <c r="A160" s="33"/>
      <c r="B160" s="33"/>
      <c r="C160" s="33"/>
      <c r="D160" s="33"/>
      <c r="E160" s="33"/>
      <c r="F160" s="33"/>
      <c r="G160" s="33"/>
      <c r="H160" s="33"/>
      <c r="I160" s="33"/>
      <c r="J160" s="33"/>
      <c r="K160" s="58" t="s">
        <v>74</v>
      </c>
      <c r="L160" s="58" t="s">
        <v>535</v>
      </c>
      <c r="M160" s="59" t="s">
        <v>536</v>
      </c>
      <c r="N160" s="33"/>
      <c r="O160" s="33"/>
      <c r="P160" s="33"/>
      <c r="Q160" s="33"/>
      <c r="R160" s="34"/>
      <c r="S160" s="35"/>
      <c r="T160" s="34"/>
      <c r="U160" s="34"/>
      <c r="V160" s="34"/>
      <c r="W160" s="34"/>
      <c r="X160" s="34"/>
      <c r="Y160" s="34"/>
      <c r="Z160" s="34"/>
      <c r="AA160" s="34"/>
      <c r="AB160" s="34"/>
      <c r="AC160" s="34"/>
      <c r="AD160" s="34"/>
      <c r="AE160" s="34"/>
      <c r="AF160" s="34"/>
      <c r="AG160" s="37"/>
      <c r="AH160" s="37"/>
      <c r="AI160" s="38"/>
      <c r="AJ160" s="38"/>
    </row>
    <row r="161" spans="1:36" x14ac:dyDescent="0.4">
      <c r="A161" s="33"/>
      <c r="B161" s="33"/>
      <c r="C161" s="33"/>
      <c r="D161" s="33"/>
      <c r="E161" s="33"/>
      <c r="F161" s="33"/>
      <c r="G161" s="33"/>
      <c r="H161" s="33"/>
      <c r="I161" s="33"/>
      <c r="J161" s="33"/>
      <c r="K161" s="58" t="s">
        <v>75</v>
      </c>
      <c r="L161" s="58" t="s">
        <v>537</v>
      </c>
      <c r="M161" s="59" t="s">
        <v>538</v>
      </c>
      <c r="N161" s="33"/>
      <c r="O161" s="33"/>
      <c r="P161" s="33"/>
      <c r="Q161" s="33"/>
      <c r="R161" s="34"/>
      <c r="S161" s="35"/>
      <c r="T161" s="34"/>
      <c r="U161" s="34"/>
      <c r="V161" s="34"/>
      <c r="W161" s="34"/>
      <c r="X161" s="34"/>
      <c r="Y161" s="34"/>
      <c r="Z161" s="34"/>
      <c r="AA161" s="34"/>
      <c r="AB161" s="34"/>
      <c r="AC161" s="34"/>
      <c r="AD161" s="34"/>
      <c r="AE161" s="34"/>
      <c r="AF161" s="34"/>
      <c r="AG161" s="37"/>
      <c r="AH161" s="37"/>
      <c r="AI161" s="38"/>
      <c r="AJ161" s="38"/>
    </row>
    <row r="162" spans="1:36" x14ac:dyDescent="0.4">
      <c r="A162" s="33"/>
      <c r="B162" s="33"/>
      <c r="C162" s="33"/>
      <c r="D162" s="33"/>
      <c r="E162" s="33"/>
      <c r="F162" s="33"/>
      <c r="G162" s="33"/>
      <c r="H162" s="33"/>
      <c r="I162" s="33"/>
      <c r="J162" s="33"/>
      <c r="K162" s="58" t="s">
        <v>76</v>
      </c>
      <c r="L162" s="58" t="s">
        <v>539</v>
      </c>
      <c r="M162" s="59" t="s">
        <v>540</v>
      </c>
      <c r="N162" s="33"/>
      <c r="O162" s="33"/>
      <c r="P162" s="33"/>
      <c r="Q162" s="33"/>
      <c r="R162" s="34"/>
      <c r="S162" s="35"/>
      <c r="T162" s="34"/>
      <c r="U162" s="34"/>
      <c r="V162" s="34"/>
      <c r="W162" s="34"/>
      <c r="X162" s="34"/>
      <c r="Y162" s="34"/>
      <c r="Z162" s="34"/>
      <c r="AA162" s="34"/>
      <c r="AB162" s="34"/>
      <c r="AC162" s="34"/>
      <c r="AD162" s="34"/>
      <c r="AE162" s="34"/>
      <c r="AF162" s="34"/>
      <c r="AG162" s="37"/>
      <c r="AH162" s="37"/>
      <c r="AI162" s="38"/>
      <c r="AJ162" s="38"/>
    </row>
    <row r="163" spans="1:36" x14ac:dyDescent="0.4">
      <c r="A163" s="33"/>
      <c r="B163" s="33"/>
      <c r="C163" s="33"/>
      <c r="D163" s="33"/>
      <c r="E163" s="33"/>
      <c r="F163" s="33"/>
      <c r="G163" s="33"/>
      <c r="H163" s="33"/>
      <c r="I163" s="33"/>
      <c r="J163" s="33"/>
      <c r="K163" s="58" t="s">
        <v>77</v>
      </c>
      <c r="L163" s="58" t="s">
        <v>541</v>
      </c>
      <c r="M163" s="59" t="s">
        <v>542</v>
      </c>
      <c r="N163" s="33"/>
      <c r="O163" s="33"/>
      <c r="P163" s="33"/>
      <c r="Q163" s="33"/>
      <c r="R163" s="34"/>
      <c r="S163" s="35"/>
      <c r="T163" s="34"/>
      <c r="U163" s="34"/>
      <c r="V163" s="34"/>
      <c r="W163" s="34"/>
      <c r="X163" s="34"/>
      <c r="Y163" s="34"/>
      <c r="Z163" s="34"/>
      <c r="AA163" s="34"/>
      <c r="AB163" s="34"/>
      <c r="AC163" s="34"/>
      <c r="AD163" s="34"/>
      <c r="AE163" s="34"/>
      <c r="AF163" s="34"/>
      <c r="AG163" s="37"/>
      <c r="AH163" s="37"/>
      <c r="AI163" s="38"/>
      <c r="AJ163" s="38"/>
    </row>
    <row r="164" spans="1:36" x14ac:dyDescent="0.4">
      <c r="A164" s="33"/>
      <c r="B164" s="33"/>
      <c r="C164" s="33"/>
      <c r="D164" s="33"/>
      <c r="E164" s="33"/>
      <c r="F164" s="33"/>
      <c r="G164" s="33"/>
      <c r="H164" s="33"/>
      <c r="I164" s="33"/>
      <c r="J164" s="33"/>
      <c r="K164" s="58" t="s">
        <v>78</v>
      </c>
      <c r="L164" s="58" t="s">
        <v>543</v>
      </c>
      <c r="M164" s="59" t="s">
        <v>544</v>
      </c>
      <c r="N164" s="33"/>
      <c r="O164" s="33"/>
      <c r="P164" s="33"/>
      <c r="Q164" s="33"/>
      <c r="R164" s="34"/>
      <c r="S164" s="35"/>
      <c r="T164" s="34"/>
      <c r="U164" s="34"/>
      <c r="V164" s="34"/>
      <c r="W164" s="34"/>
      <c r="X164" s="34"/>
      <c r="Y164" s="34"/>
      <c r="Z164" s="34"/>
      <c r="AA164" s="34"/>
      <c r="AB164" s="34"/>
      <c r="AC164" s="34"/>
      <c r="AD164" s="34"/>
      <c r="AE164" s="34"/>
      <c r="AF164" s="34"/>
      <c r="AG164" s="37"/>
      <c r="AH164" s="37"/>
      <c r="AI164" s="38"/>
      <c r="AJ164" s="38"/>
    </row>
    <row r="165" spans="1:36" x14ac:dyDescent="0.4">
      <c r="A165" s="33"/>
      <c r="B165" s="33"/>
      <c r="C165" s="33"/>
      <c r="D165" s="33"/>
      <c r="E165" s="33"/>
      <c r="F165" s="33"/>
      <c r="G165" s="33"/>
      <c r="H165" s="33"/>
      <c r="I165" s="33"/>
      <c r="J165" s="33"/>
      <c r="K165" s="58" t="s">
        <v>79</v>
      </c>
      <c r="L165" s="58" t="s">
        <v>545</v>
      </c>
      <c r="M165" s="59" t="s">
        <v>546</v>
      </c>
      <c r="N165" s="33"/>
      <c r="O165" s="33"/>
      <c r="P165" s="33"/>
      <c r="Q165" s="33"/>
      <c r="R165" s="34"/>
      <c r="S165" s="35"/>
      <c r="T165" s="34"/>
      <c r="U165" s="34"/>
      <c r="V165" s="34"/>
      <c r="W165" s="34"/>
      <c r="X165" s="34"/>
      <c r="Y165" s="34"/>
      <c r="Z165" s="34"/>
      <c r="AA165" s="34"/>
      <c r="AB165" s="34"/>
      <c r="AC165" s="34"/>
      <c r="AD165" s="34"/>
      <c r="AE165" s="34"/>
      <c r="AF165" s="34"/>
      <c r="AG165" s="37"/>
      <c r="AH165" s="37"/>
      <c r="AI165" s="38"/>
      <c r="AJ165" s="38"/>
    </row>
    <row r="166" spans="1:36" x14ac:dyDescent="0.4">
      <c r="A166" s="33"/>
      <c r="B166" s="33"/>
      <c r="C166" s="33"/>
      <c r="D166" s="33"/>
      <c r="E166" s="33"/>
      <c r="F166" s="33"/>
      <c r="G166" s="33"/>
      <c r="H166" s="33"/>
      <c r="I166" s="33"/>
      <c r="J166" s="33"/>
      <c r="K166" s="58" t="s">
        <v>80</v>
      </c>
      <c r="L166" s="58" t="s">
        <v>547</v>
      </c>
      <c r="M166" s="59" t="s">
        <v>548</v>
      </c>
      <c r="N166" s="33"/>
      <c r="O166" s="33"/>
      <c r="P166" s="33"/>
      <c r="Q166" s="33"/>
      <c r="R166" s="34"/>
      <c r="S166" s="35"/>
      <c r="T166" s="34"/>
      <c r="U166" s="34"/>
      <c r="V166" s="34"/>
      <c r="W166" s="34"/>
      <c r="X166" s="34"/>
      <c r="Y166" s="34"/>
      <c r="Z166" s="34"/>
      <c r="AA166" s="34"/>
      <c r="AB166" s="34"/>
      <c r="AC166" s="34"/>
      <c r="AD166" s="34"/>
      <c r="AE166" s="34"/>
      <c r="AF166" s="34"/>
      <c r="AG166" s="37"/>
      <c r="AH166" s="37"/>
      <c r="AI166" s="38"/>
      <c r="AJ166" s="38"/>
    </row>
    <row r="167" spans="1:36" x14ac:dyDescent="0.4">
      <c r="A167" s="33"/>
      <c r="B167" s="33"/>
      <c r="C167" s="33"/>
      <c r="D167" s="33"/>
      <c r="E167" s="33"/>
      <c r="F167" s="33"/>
      <c r="G167" s="33"/>
      <c r="H167" s="33"/>
      <c r="I167" s="33"/>
      <c r="J167" s="33"/>
      <c r="K167" s="58" t="s">
        <v>81</v>
      </c>
      <c r="L167" s="58" t="s">
        <v>549</v>
      </c>
      <c r="M167" s="59" t="s">
        <v>550</v>
      </c>
      <c r="N167" s="33"/>
      <c r="O167" s="33"/>
      <c r="P167" s="33"/>
      <c r="Q167" s="33"/>
      <c r="R167" s="34"/>
      <c r="S167" s="35"/>
      <c r="T167" s="34"/>
      <c r="U167" s="34"/>
      <c r="V167" s="34"/>
      <c r="W167" s="34"/>
      <c r="X167" s="34"/>
      <c r="Y167" s="34"/>
      <c r="Z167" s="34"/>
      <c r="AA167" s="34"/>
      <c r="AB167" s="34"/>
      <c r="AC167" s="34"/>
      <c r="AD167" s="34"/>
      <c r="AE167" s="34"/>
      <c r="AF167" s="34"/>
      <c r="AG167" s="37"/>
      <c r="AH167" s="37"/>
      <c r="AI167" s="38"/>
      <c r="AJ167" s="38"/>
    </row>
    <row r="168" spans="1:36" x14ac:dyDescent="0.4">
      <c r="A168" s="33"/>
      <c r="B168" s="33"/>
      <c r="C168" s="33"/>
      <c r="D168" s="33"/>
      <c r="E168" s="33"/>
      <c r="F168" s="33"/>
      <c r="G168" s="33"/>
      <c r="H168" s="33"/>
      <c r="I168" s="33"/>
      <c r="J168" s="33"/>
      <c r="K168" s="58" t="s">
        <v>82</v>
      </c>
      <c r="L168" s="58" t="s">
        <v>551</v>
      </c>
      <c r="M168" s="59" t="s">
        <v>552</v>
      </c>
      <c r="N168" s="33"/>
      <c r="O168" s="33"/>
      <c r="P168" s="33"/>
      <c r="Q168" s="33"/>
      <c r="R168" s="34"/>
      <c r="S168" s="35"/>
      <c r="T168" s="34"/>
      <c r="U168" s="34"/>
      <c r="V168" s="34"/>
      <c r="W168" s="34"/>
      <c r="X168" s="34"/>
      <c r="Y168" s="34"/>
      <c r="Z168" s="34"/>
      <c r="AA168" s="34"/>
      <c r="AB168" s="34"/>
      <c r="AC168" s="34"/>
      <c r="AD168" s="34"/>
      <c r="AE168" s="34"/>
      <c r="AF168" s="34"/>
      <c r="AG168" s="37"/>
      <c r="AH168" s="37"/>
      <c r="AI168" s="38"/>
      <c r="AJ168" s="38"/>
    </row>
    <row r="169" spans="1:36" x14ac:dyDescent="0.4">
      <c r="A169" s="33"/>
      <c r="B169" s="33"/>
      <c r="C169" s="33"/>
      <c r="D169" s="33"/>
      <c r="E169" s="33"/>
      <c r="F169" s="33"/>
      <c r="G169" s="33"/>
      <c r="H169" s="33"/>
      <c r="I169" s="33"/>
      <c r="J169" s="33"/>
      <c r="K169" s="58" t="s">
        <v>83</v>
      </c>
      <c r="L169" s="58" t="s">
        <v>553</v>
      </c>
      <c r="M169" s="59" t="s">
        <v>554</v>
      </c>
      <c r="N169" s="33"/>
      <c r="O169" s="33"/>
      <c r="P169" s="33"/>
      <c r="Q169" s="33"/>
      <c r="R169" s="34"/>
      <c r="S169" s="35"/>
      <c r="T169" s="34"/>
      <c r="U169" s="34"/>
      <c r="V169" s="34"/>
      <c r="W169" s="34"/>
      <c r="X169" s="34"/>
      <c r="Y169" s="34"/>
      <c r="Z169" s="34"/>
      <c r="AA169" s="34"/>
      <c r="AB169" s="34"/>
      <c r="AC169" s="34"/>
      <c r="AD169" s="34"/>
      <c r="AE169" s="34"/>
      <c r="AF169" s="34"/>
      <c r="AG169" s="37"/>
      <c r="AH169" s="37"/>
      <c r="AI169" s="38"/>
      <c r="AJ169" s="38"/>
    </row>
    <row r="170" spans="1:36" x14ac:dyDescent="0.4">
      <c r="A170" s="33"/>
      <c r="B170" s="33"/>
      <c r="C170" s="33"/>
      <c r="D170" s="33"/>
      <c r="E170" s="33"/>
      <c r="F170" s="33"/>
      <c r="G170" s="33"/>
      <c r="H170" s="33"/>
      <c r="I170" s="33"/>
      <c r="J170" s="33"/>
      <c r="K170" s="58" t="s">
        <v>84</v>
      </c>
      <c r="L170" s="58" t="s">
        <v>555</v>
      </c>
      <c r="M170" s="59" t="s">
        <v>556</v>
      </c>
      <c r="N170" s="33"/>
      <c r="O170" s="33"/>
      <c r="P170" s="33"/>
      <c r="Q170" s="33"/>
      <c r="R170" s="34"/>
      <c r="S170" s="35"/>
      <c r="T170" s="34"/>
      <c r="U170" s="34"/>
      <c r="V170" s="34"/>
      <c r="W170" s="34"/>
      <c r="X170" s="34"/>
      <c r="Y170" s="34"/>
      <c r="Z170" s="34"/>
      <c r="AA170" s="34"/>
      <c r="AB170" s="34"/>
      <c r="AC170" s="34"/>
      <c r="AD170" s="34"/>
      <c r="AE170" s="34"/>
      <c r="AF170" s="34"/>
      <c r="AG170" s="37"/>
      <c r="AH170" s="37"/>
      <c r="AI170" s="38"/>
      <c r="AJ170" s="38"/>
    </row>
    <row r="171" spans="1:36" x14ac:dyDescent="0.4">
      <c r="A171" s="33"/>
      <c r="B171" s="33"/>
      <c r="C171" s="33"/>
      <c r="D171" s="33"/>
      <c r="E171" s="33"/>
      <c r="F171" s="33"/>
      <c r="G171" s="33"/>
      <c r="H171" s="33"/>
      <c r="I171" s="33"/>
      <c r="J171" s="33"/>
      <c r="K171" s="58" t="s">
        <v>85</v>
      </c>
      <c r="L171" s="58" t="s">
        <v>557</v>
      </c>
      <c r="M171" s="59" t="s">
        <v>558</v>
      </c>
      <c r="N171" s="33"/>
      <c r="O171" s="33"/>
      <c r="P171" s="33"/>
      <c r="Q171" s="33"/>
      <c r="R171" s="34"/>
      <c r="S171" s="35"/>
      <c r="T171" s="34"/>
      <c r="U171" s="34"/>
      <c r="V171" s="34"/>
      <c r="W171" s="34"/>
      <c r="X171" s="34"/>
      <c r="Y171" s="34"/>
      <c r="Z171" s="34"/>
      <c r="AA171" s="34"/>
      <c r="AB171" s="34"/>
      <c r="AC171" s="34"/>
      <c r="AD171" s="34"/>
      <c r="AE171" s="34"/>
      <c r="AF171" s="34"/>
      <c r="AG171" s="37"/>
      <c r="AH171" s="37"/>
      <c r="AI171" s="38"/>
      <c r="AJ171" s="38"/>
    </row>
    <row r="172" spans="1:36" x14ac:dyDescent="0.4">
      <c r="A172" s="33"/>
      <c r="B172" s="33"/>
      <c r="C172" s="33"/>
      <c r="D172" s="33"/>
      <c r="E172" s="33"/>
      <c r="F172" s="33"/>
      <c r="G172" s="33"/>
      <c r="H172" s="33"/>
      <c r="I172" s="33"/>
      <c r="J172" s="33"/>
      <c r="K172" s="58" t="s">
        <v>86</v>
      </c>
      <c r="L172" s="58" t="s">
        <v>559</v>
      </c>
      <c r="M172" s="59" t="s">
        <v>560</v>
      </c>
      <c r="N172" s="33"/>
      <c r="O172" s="33"/>
      <c r="P172" s="33"/>
      <c r="Q172" s="33"/>
      <c r="R172" s="34"/>
      <c r="S172" s="35"/>
      <c r="T172" s="34"/>
      <c r="U172" s="34"/>
      <c r="V172" s="34"/>
      <c r="W172" s="34"/>
      <c r="X172" s="34"/>
      <c r="Y172" s="34"/>
      <c r="Z172" s="34"/>
      <c r="AA172" s="34"/>
      <c r="AB172" s="34"/>
      <c r="AC172" s="34"/>
      <c r="AD172" s="34"/>
      <c r="AE172" s="34"/>
      <c r="AF172" s="34"/>
      <c r="AG172" s="37"/>
      <c r="AH172" s="37"/>
      <c r="AI172" s="38"/>
      <c r="AJ172" s="38"/>
    </row>
    <row r="173" spans="1:36" x14ac:dyDescent="0.4">
      <c r="A173" s="33"/>
      <c r="B173" s="33"/>
      <c r="C173" s="33"/>
      <c r="D173" s="33"/>
      <c r="E173" s="33"/>
      <c r="F173" s="33"/>
      <c r="G173" s="33"/>
      <c r="H173" s="33"/>
      <c r="I173" s="33"/>
      <c r="J173" s="33"/>
      <c r="K173" s="58" t="s">
        <v>87</v>
      </c>
      <c r="L173" s="58" t="s">
        <v>561</v>
      </c>
      <c r="M173" s="59" t="s">
        <v>562</v>
      </c>
      <c r="N173" s="33"/>
      <c r="O173" s="33"/>
      <c r="P173" s="33"/>
      <c r="Q173" s="33"/>
      <c r="R173" s="34"/>
      <c r="S173" s="35"/>
      <c r="T173" s="34"/>
      <c r="U173" s="34"/>
      <c r="V173" s="34"/>
      <c r="W173" s="34"/>
      <c r="X173" s="34"/>
      <c r="Y173" s="34"/>
      <c r="Z173" s="34"/>
      <c r="AA173" s="34"/>
      <c r="AB173" s="34"/>
      <c r="AC173" s="34"/>
      <c r="AD173" s="34"/>
      <c r="AE173" s="34"/>
      <c r="AF173" s="34"/>
      <c r="AG173" s="37"/>
      <c r="AH173" s="37"/>
      <c r="AI173" s="38"/>
      <c r="AJ173" s="38"/>
    </row>
    <row r="174" spans="1:36" x14ac:dyDescent="0.4">
      <c r="A174" s="33"/>
      <c r="B174" s="33"/>
      <c r="C174" s="33"/>
      <c r="D174" s="33"/>
      <c r="E174" s="33"/>
      <c r="F174" s="33"/>
      <c r="G174" s="33"/>
      <c r="H174" s="33"/>
      <c r="I174" s="33"/>
      <c r="J174" s="33"/>
      <c r="K174" s="58" t="s">
        <v>88</v>
      </c>
      <c r="L174" s="58" t="s">
        <v>563</v>
      </c>
      <c r="M174" s="59" t="s">
        <v>564</v>
      </c>
      <c r="N174" s="33"/>
      <c r="O174" s="33"/>
      <c r="P174" s="33"/>
      <c r="Q174" s="33"/>
      <c r="R174" s="34"/>
      <c r="S174" s="35"/>
      <c r="T174" s="34"/>
      <c r="U174" s="34"/>
      <c r="V174" s="34"/>
      <c r="W174" s="34"/>
      <c r="X174" s="34"/>
      <c r="Y174" s="34"/>
      <c r="Z174" s="34"/>
      <c r="AA174" s="34"/>
      <c r="AB174" s="34"/>
      <c r="AC174" s="34"/>
      <c r="AD174" s="34"/>
      <c r="AE174" s="34"/>
      <c r="AF174" s="34"/>
      <c r="AG174" s="37"/>
      <c r="AH174" s="37"/>
      <c r="AI174" s="38"/>
      <c r="AJ174" s="38"/>
    </row>
    <row r="175" spans="1:36" x14ac:dyDescent="0.4">
      <c r="A175" s="33"/>
      <c r="B175" s="33"/>
      <c r="C175" s="33"/>
      <c r="D175" s="33"/>
      <c r="E175" s="33"/>
      <c r="F175" s="33"/>
      <c r="G175" s="33"/>
      <c r="H175" s="33"/>
      <c r="I175" s="33"/>
      <c r="J175" s="33"/>
      <c r="K175" s="58" t="s">
        <v>89</v>
      </c>
      <c r="L175" s="58" t="s">
        <v>565</v>
      </c>
      <c r="M175" s="59" t="s">
        <v>566</v>
      </c>
      <c r="N175" s="33"/>
      <c r="O175" s="33"/>
      <c r="P175" s="33"/>
      <c r="Q175" s="33"/>
      <c r="R175" s="34"/>
      <c r="S175" s="35"/>
      <c r="T175" s="34"/>
      <c r="U175" s="34"/>
      <c r="V175" s="34"/>
      <c r="W175" s="34"/>
      <c r="X175" s="34"/>
      <c r="Y175" s="34"/>
      <c r="Z175" s="34"/>
      <c r="AA175" s="34"/>
      <c r="AB175" s="34"/>
      <c r="AC175" s="34"/>
      <c r="AD175" s="34"/>
      <c r="AE175" s="34"/>
      <c r="AF175" s="34"/>
      <c r="AG175" s="37"/>
      <c r="AH175" s="37"/>
      <c r="AI175" s="38"/>
      <c r="AJ175" s="38"/>
    </row>
    <row r="176" spans="1:36" x14ac:dyDescent="0.4">
      <c r="A176" s="33"/>
      <c r="B176" s="33"/>
      <c r="C176" s="33"/>
      <c r="D176" s="33"/>
      <c r="E176" s="33"/>
      <c r="F176" s="33"/>
      <c r="G176" s="33"/>
      <c r="H176" s="33"/>
      <c r="I176" s="33"/>
      <c r="J176" s="33"/>
      <c r="K176" s="58" t="s">
        <v>90</v>
      </c>
      <c r="L176" s="58" t="s">
        <v>567</v>
      </c>
      <c r="M176" s="59" t="s">
        <v>568</v>
      </c>
      <c r="N176" s="33"/>
      <c r="O176" s="33"/>
      <c r="P176" s="33"/>
      <c r="Q176" s="33"/>
      <c r="R176" s="34"/>
      <c r="S176" s="35"/>
      <c r="T176" s="34"/>
      <c r="U176" s="34"/>
      <c r="V176" s="34"/>
      <c r="W176" s="34"/>
      <c r="X176" s="34"/>
      <c r="Y176" s="34"/>
      <c r="Z176" s="34"/>
      <c r="AA176" s="34"/>
      <c r="AB176" s="34"/>
      <c r="AC176" s="34"/>
      <c r="AD176" s="34"/>
      <c r="AE176" s="34"/>
      <c r="AF176" s="34"/>
      <c r="AG176" s="37"/>
      <c r="AH176" s="37"/>
      <c r="AI176" s="38"/>
      <c r="AJ176" s="38"/>
    </row>
    <row r="177" spans="1:36" x14ac:dyDescent="0.4">
      <c r="A177" s="33"/>
      <c r="B177" s="33"/>
      <c r="C177" s="33"/>
      <c r="D177" s="33"/>
      <c r="E177" s="33"/>
      <c r="F177" s="33"/>
      <c r="G177" s="33"/>
      <c r="H177" s="33"/>
      <c r="I177" s="33"/>
      <c r="J177" s="33"/>
      <c r="K177" s="58" t="s">
        <v>91</v>
      </c>
      <c r="L177" s="58" t="s">
        <v>569</v>
      </c>
      <c r="M177" s="59" t="s">
        <v>570</v>
      </c>
      <c r="N177" s="33"/>
      <c r="O177" s="33"/>
      <c r="P177" s="33"/>
      <c r="Q177" s="33"/>
      <c r="R177" s="34"/>
      <c r="S177" s="35"/>
      <c r="T177" s="34"/>
      <c r="U177" s="34"/>
      <c r="V177" s="34"/>
      <c r="W177" s="34"/>
      <c r="X177" s="34"/>
      <c r="Y177" s="34"/>
      <c r="Z177" s="34"/>
      <c r="AA177" s="34"/>
      <c r="AB177" s="34"/>
      <c r="AC177" s="34"/>
      <c r="AD177" s="34"/>
      <c r="AE177" s="34"/>
      <c r="AF177" s="34"/>
      <c r="AG177" s="37"/>
      <c r="AH177" s="37"/>
      <c r="AI177" s="38"/>
      <c r="AJ177" s="38"/>
    </row>
    <row r="178" spans="1:36" x14ac:dyDescent="0.4">
      <c r="A178" s="33"/>
      <c r="B178" s="33"/>
      <c r="C178" s="33"/>
      <c r="D178" s="33"/>
      <c r="E178" s="33"/>
      <c r="F178" s="33"/>
      <c r="G178" s="33"/>
      <c r="H178" s="33"/>
      <c r="I178" s="33"/>
      <c r="J178" s="33"/>
      <c r="K178" s="58" t="s">
        <v>92</v>
      </c>
      <c r="L178" s="58" t="s">
        <v>571</v>
      </c>
      <c r="M178" s="59" t="s">
        <v>572</v>
      </c>
      <c r="N178" s="33"/>
      <c r="O178" s="33"/>
      <c r="P178" s="33"/>
      <c r="Q178" s="33"/>
      <c r="R178" s="34"/>
      <c r="S178" s="35"/>
      <c r="T178" s="34"/>
      <c r="U178" s="34"/>
      <c r="V178" s="34"/>
      <c r="W178" s="34"/>
      <c r="X178" s="34"/>
      <c r="Y178" s="34"/>
      <c r="Z178" s="34"/>
      <c r="AA178" s="34"/>
      <c r="AB178" s="34"/>
      <c r="AC178" s="34"/>
      <c r="AD178" s="34"/>
      <c r="AE178" s="34"/>
      <c r="AF178" s="34"/>
      <c r="AG178" s="37"/>
      <c r="AH178" s="37"/>
      <c r="AI178" s="38"/>
      <c r="AJ178" s="38"/>
    </row>
    <row r="179" spans="1:36" x14ac:dyDescent="0.4">
      <c r="A179" s="33"/>
      <c r="B179" s="33"/>
      <c r="C179" s="33"/>
      <c r="D179" s="33"/>
      <c r="E179" s="33"/>
      <c r="F179" s="33"/>
      <c r="G179" s="33"/>
      <c r="H179" s="33"/>
      <c r="I179" s="33"/>
      <c r="J179" s="33"/>
      <c r="K179" s="58" t="s">
        <v>93</v>
      </c>
      <c r="L179" s="58" t="s">
        <v>573</v>
      </c>
      <c r="M179" s="59" t="s">
        <v>574</v>
      </c>
      <c r="N179" s="33"/>
      <c r="O179" s="33"/>
      <c r="P179" s="33"/>
      <c r="Q179" s="33"/>
      <c r="R179" s="34"/>
      <c r="S179" s="35"/>
      <c r="T179" s="34"/>
      <c r="U179" s="34"/>
      <c r="V179" s="34"/>
      <c r="W179" s="34"/>
      <c r="X179" s="34"/>
      <c r="Y179" s="34"/>
      <c r="Z179" s="34"/>
      <c r="AA179" s="34"/>
      <c r="AB179" s="34"/>
      <c r="AC179" s="34"/>
      <c r="AD179" s="34"/>
      <c r="AE179" s="34"/>
      <c r="AF179" s="34"/>
      <c r="AG179" s="37"/>
      <c r="AH179" s="37"/>
      <c r="AI179" s="38"/>
      <c r="AJ179" s="38"/>
    </row>
    <row r="180" spans="1:36" x14ac:dyDescent="0.4">
      <c r="A180" s="33"/>
      <c r="B180" s="33"/>
      <c r="C180" s="33"/>
      <c r="D180" s="33"/>
      <c r="E180" s="33"/>
      <c r="F180" s="33"/>
      <c r="G180" s="33"/>
      <c r="H180" s="33"/>
      <c r="I180" s="33"/>
      <c r="J180" s="33"/>
      <c r="K180" s="58" t="s">
        <v>575</v>
      </c>
      <c r="L180" s="58" t="s">
        <v>576</v>
      </c>
      <c r="M180" s="59" t="s">
        <v>577</v>
      </c>
      <c r="N180" s="33"/>
      <c r="O180" s="33"/>
      <c r="P180" s="33"/>
      <c r="Q180" s="33"/>
      <c r="R180" s="34"/>
      <c r="S180" s="35"/>
      <c r="T180" s="34"/>
      <c r="U180" s="34"/>
      <c r="V180" s="34"/>
      <c r="W180" s="34"/>
      <c r="X180" s="34"/>
      <c r="Y180" s="34"/>
      <c r="Z180" s="34"/>
      <c r="AA180" s="34"/>
      <c r="AB180" s="34"/>
      <c r="AC180" s="34"/>
      <c r="AD180" s="34"/>
      <c r="AE180" s="34"/>
      <c r="AF180" s="34"/>
      <c r="AG180" s="37"/>
      <c r="AH180" s="37"/>
      <c r="AI180" s="38"/>
      <c r="AJ180" s="38"/>
    </row>
    <row r="181" spans="1:36" x14ac:dyDescent="0.4">
      <c r="A181" s="33"/>
      <c r="B181" s="33"/>
      <c r="C181" s="33"/>
      <c r="D181" s="33"/>
      <c r="E181" s="33"/>
      <c r="F181" s="33"/>
      <c r="G181" s="33"/>
      <c r="H181" s="33"/>
      <c r="I181" s="33"/>
      <c r="J181" s="33"/>
      <c r="K181" s="58" t="s">
        <v>95</v>
      </c>
      <c r="L181" s="58" t="s">
        <v>578</v>
      </c>
      <c r="M181" s="59" t="s">
        <v>579</v>
      </c>
      <c r="N181" s="33"/>
      <c r="O181" s="33"/>
      <c r="P181" s="33"/>
      <c r="Q181" s="33"/>
      <c r="R181" s="34"/>
      <c r="S181" s="35"/>
      <c r="T181" s="34"/>
      <c r="U181" s="34"/>
      <c r="V181" s="34"/>
      <c r="W181" s="34"/>
      <c r="X181" s="34"/>
      <c r="Y181" s="34"/>
      <c r="Z181" s="34"/>
      <c r="AA181" s="34"/>
      <c r="AB181" s="34"/>
      <c r="AC181" s="34"/>
      <c r="AD181" s="34"/>
      <c r="AE181" s="34"/>
      <c r="AF181" s="34"/>
      <c r="AG181" s="37"/>
      <c r="AH181" s="37"/>
      <c r="AI181" s="38"/>
      <c r="AJ181" s="38"/>
    </row>
    <row r="182" spans="1:36" x14ac:dyDescent="0.4">
      <c r="A182" s="33"/>
      <c r="B182" s="33"/>
      <c r="C182" s="33"/>
      <c r="D182" s="33"/>
      <c r="E182" s="33"/>
      <c r="F182" s="33"/>
      <c r="G182" s="33"/>
      <c r="H182" s="33"/>
      <c r="I182" s="33"/>
      <c r="J182" s="33"/>
      <c r="K182" s="58" t="s">
        <v>96</v>
      </c>
      <c r="L182" s="58" t="s">
        <v>580</v>
      </c>
      <c r="M182" s="59" t="s">
        <v>581</v>
      </c>
      <c r="N182" s="33"/>
      <c r="O182" s="33"/>
      <c r="P182" s="33"/>
      <c r="Q182" s="33"/>
      <c r="R182" s="34"/>
      <c r="S182" s="35"/>
      <c r="T182" s="34"/>
      <c r="U182" s="34"/>
      <c r="V182" s="34"/>
      <c r="W182" s="34"/>
      <c r="X182" s="34"/>
      <c r="Y182" s="34"/>
      <c r="Z182" s="34"/>
      <c r="AA182" s="34"/>
      <c r="AB182" s="34"/>
      <c r="AC182" s="34"/>
      <c r="AD182" s="34"/>
      <c r="AE182" s="34"/>
      <c r="AF182" s="34"/>
      <c r="AG182" s="37"/>
      <c r="AH182" s="37"/>
      <c r="AI182" s="38"/>
      <c r="AJ182" s="38"/>
    </row>
    <row r="183" spans="1:36" x14ac:dyDescent="0.4">
      <c r="A183" s="33"/>
      <c r="B183" s="33"/>
      <c r="C183" s="33"/>
      <c r="D183" s="33"/>
      <c r="E183" s="33"/>
      <c r="F183" s="33"/>
      <c r="G183" s="33"/>
      <c r="H183" s="33"/>
      <c r="I183" s="33"/>
      <c r="J183" s="33"/>
      <c r="K183" s="58" t="s">
        <v>97</v>
      </c>
      <c r="L183" s="58" t="s">
        <v>582</v>
      </c>
      <c r="M183" s="59" t="s">
        <v>583</v>
      </c>
      <c r="N183" s="33"/>
      <c r="O183" s="33"/>
      <c r="P183" s="33"/>
      <c r="Q183" s="33"/>
      <c r="R183" s="34"/>
      <c r="S183" s="35"/>
      <c r="T183" s="34"/>
      <c r="U183" s="34"/>
      <c r="V183" s="34"/>
      <c r="W183" s="34"/>
      <c r="X183" s="34"/>
      <c r="Y183" s="34"/>
      <c r="Z183" s="34"/>
      <c r="AA183" s="34"/>
      <c r="AB183" s="34"/>
      <c r="AC183" s="34"/>
      <c r="AD183" s="34"/>
      <c r="AE183" s="34"/>
      <c r="AF183" s="34"/>
      <c r="AG183" s="37"/>
      <c r="AH183" s="37"/>
      <c r="AI183" s="38"/>
      <c r="AJ183" s="38"/>
    </row>
    <row r="184" spans="1:36" x14ac:dyDescent="0.4">
      <c r="A184" s="33"/>
      <c r="B184" s="33"/>
      <c r="C184" s="33"/>
      <c r="D184" s="33"/>
      <c r="E184" s="33"/>
      <c r="F184" s="33"/>
      <c r="G184" s="33"/>
      <c r="H184" s="33"/>
      <c r="I184" s="33"/>
      <c r="J184" s="33"/>
      <c r="K184" s="58" t="s">
        <v>98</v>
      </c>
      <c r="L184" s="58" t="s">
        <v>584</v>
      </c>
      <c r="M184" s="59" t="s">
        <v>585</v>
      </c>
      <c r="N184" s="33"/>
      <c r="O184" s="33"/>
      <c r="P184" s="33"/>
      <c r="Q184" s="33"/>
      <c r="R184" s="34"/>
      <c r="S184" s="35"/>
      <c r="T184" s="34"/>
      <c r="U184" s="34"/>
      <c r="V184" s="34"/>
      <c r="W184" s="34"/>
      <c r="X184" s="34"/>
      <c r="Y184" s="34"/>
      <c r="Z184" s="34"/>
      <c r="AA184" s="34"/>
      <c r="AB184" s="34"/>
      <c r="AC184" s="34"/>
      <c r="AD184" s="34"/>
      <c r="AE184" s="34"/>
      <c r="AF184" s="34"/>
      <c r="AG184" s="37"/>
      <c r="AH184" s="37"/>
      <c r="AI184" s="38"/>
      <c r="AJ184" s="38"/>
    </row>
    <row r="185" spans="1:36" x14ac:dyDescent="0.4">
      <c r="A185" s="33"/>
      <c r="B185" s="33"/>
      <c r="C185" s="33"/>
      <c r="D185" s="33"/>
      <c r="E185" s="33"/>
      <c r="F185" s="33"/>
      <c r="G185" s="33"/>
      <c r="H185" s="33"/>
      <c r="I185" s="33"/>
      <c r="J185" s="33"/>
      <c r="K185" s="58" t="s">
        <v>99</v>
      </c>
      <c r="L185" s="58" t="s">
        <v>586</v>
      </c>
      <c r="M185" s="59" t="s">
        <v>587</v>
      </c>
      <c r="N185" s="33"/>
      <c r="O185" s="33"/>
      <c r="P185" s="33"/>
      <c r="Q185" s="33"/>
      <c r="R185" s="34"/>
      <c r="S185" s="35"/>
      <c r="T185" s="34"/>
      <c r="U185" s="34"/>
      <c r="V185" s="34"/>
      <c r="W185" s="34"/>
      <c r="X185" s="34"/>
      <c r="Y185" s="34"/>
      <c r="Z185" s="34"/>
      <c r="AA185" s="34"/>
      <c r="AB185" s="34"/>
      <c r="AC185" s="34"/>
      <c r="AD185" s="34"/>
      <c r="AE185" s="34"/>
      <c r="AF185" s="34"/>
      <c r="AG185" s="37"/>
      <c r="AH185" s="37"/>
      <c r="AI185" s="38"/>
      <c r="AJ185" s="38"/>
    </row>
    <row r="186" spans="1:36" x14ac:dyDescent="0.4">
      <c r="A186" s="33"/>
      <c r="B186" s="33"/>
      <c r="C186" s="33"/>
      <c r="D186" s="33"/>
      <c r="E186" s="33"/>
      <c r="F186" s="33"/>
      <c r="G186" s="33"/>
      <c r="H186" s="33"/>
      <c r="I186" s="33"/>
      <c r="J186" s="33"/>
      <c r="K186" s="58" t="s">
        <v>100</v>
      </c>
      <c r="L186" s="58" t="s">
        <v>588</v>
      </c>
      <c r="M186" s="59" t="s">
        <v>589</v>
      </c>
      <c r="N186" s="33"/>
      <c r="O186" s="33"/>
      <c r="P186" s="33"/>
      <c r="Q186" s="33"/>
      <c r="R186" s="34"/>
      <c r="S186" s="35"/>
      <c r="T186" s="34"/>
      <c r="U186" s="34"/>
      <c r="V186" s="34"/>
      <c r="W186" s="34"/>
      <c r="X186" s="34"/>
      <c r="Y186" s="34"/>
      <c r="Z186" s="34"/>
      <c r="AA186" s="34"/>
      <c r="AB186" s="34"/>
      <c r="AC186" s="34"/>
      <c r="AD186" s="34"/>
      <c r="AE186" s="34"/>
      <c r="AF186" s="34"/>
      <c r="AG186" s="37"/>
      <c r="AH186" s="37"/>
      <c r="AI186" s="38"/>
      <c r="AJ186" s="38"/>
    </row>
    <row r="187" spans="1:36" x14ac:dyDescent="0.4">
      <c r="A187" s="33"/>
      <c r="B187" s="33"/>
      <c r="C187" s="33"/>
      <c r="D187" s="33"/>
      <c r="E187" s="33"/>
      <c r="F187" s="33"/>
      <c r="G187" s="33"/>
      <c r="H187" s="33"/>
      <c r="I187" s="33"/>
      <c r="J187" s="33"/>
      <c r="K187" s="58" t="s">
        <v>101</v>
      </c>
      <c r="L187" s="58" t="s">
        <v>590</v>
      </c>
      <c r="M187" s="59" t="s">
        <v>591</v>
      </c>
      <c r="N187" s="33"/>
      <c r="O187" s="33"/>
      <c r="P187" s="33"/>
      <c r="Q187" s="33"/>
      <c r="R187" s="34"/>
      <c r="S187" s="35"/>
      <c r="T187" s="34"/>
      <c r="U187" s="34"/>
      <c r="V187" s="34"/>
      <c r="W187" s="34"/>
      <c r="X187" s="34"/>
      <c r="Y187" s="34"/>
      <c r="Z187" s="34"/>
      <c r="AA187" s="34"/>
      <c r="AB187" s="34"/>
      <c r="AC187" s="34"/>
      <c r="AD187" s="34"/>
      <c r="AE187" s="34"/>
      <c r="AF187" s="34"/>
      <c r="AG187" s="37"/>
      <c r="AH187" s="37"/>
      <c r="AI187" s="38"/>
      <c r="AJ187" s="38"/>
    </row>
    <row r="188" spans="1:36" x14ac:dyDescent="0.4">
      <c r="A188" s="33"/>
      <c r="B188" s="33"/>
      <c r="C188" s="33"/>
      <c r="D188" s="33"/>
      <c r="E188" s="33"/>
      <c r="F188" s="33"/>
      <c r="G188" s="33"/>
      <c r="H188" s="33"/>
      <c r="I188" s="33"/>
      <c r="J188" s="33"/>
      <c r="K188" s="58" t="s">
        <v>102</v>
      </c>
      <c r="L188" s="58" t="s">
        <v>592</v>
      </c>
      <c r="M188" s="59" t="s">
        <v>593</v>
      </c>
      <c r="N188" s="33"/>
      <c r="O188" s="33"/>
      <c r="P188" s="33"/>
      <c r="Q188" s="33"/>
      <c r="R188" s="34"/>
      <c r="S188" s="35"/>
      <c r="T188" s="34"/>
      <c r="U188" s="34"/>
      <c r="V188" s="34"/>
      <c r="W188" s="34"/>
      <c r="X188" s="34"/>
      <c r="Y188" s="34"/>
      <c r="Z188" s="34"/>
      <c r="AA188" s="34"/>
      <c r="AB188" s="34"/>
      <c r="AC188" s="34"/>
      <c r="AD188" s="34"/>
      <c r="AE188" s="34"/>
      <c r="AF188" s="34"/>
      <c r="AG188" s="37"/>
      <c r="AH188" s="37"/>
      <c r="AI188" s="38"/>
      <c r="AJ188" s="38"/>
    </row>
    <row r="189" spans="1:36" x14ac:dyDescent="0.4">
      <c r="A189" s="33"/>
      <c r="B189" s="33"/>
      <c r="C189" s="33"/>
      <c r="D189" s="33"/>
      <c r="E189" s="33"/>
      <c r="F189" s="33"/>
      <c r="G189" s="33"/>
      <c r="H189" s="33"/>
      <c r="I189" s="33"/>
      <c r="J189" s="33"/>
      <c r="K189" s="58" t="s">
        <v>103</v>
      </c>
      <c r="L189" s="58" t="s">
        <v>594</v>
      </c>
      <c r="M189" s="59" t="s">
        <v>595</v>
      </c>
      <c r="N189" s="33"/>
      <c r="O189" s="33"/>
      <c r="P189" s="33"/>
      <c r="Q189" s="33"/>
      <c r="R189" s="34"/>
      <c r="S189" s="35"/>
      <c r="T189" s="34"/>
      <c r="U189" s="34"/>
      <c r="V189" s="34"/>
      <c r="W189" s="34"/>
      <c r="X189" s="34"/>
      <c r="Y189" s="34"/>
      <c r="Z189" s="34"/>
      <c r="AA189" s="34"/>
      <c r="AB189" s="34"/>
      <c r="AC189" s="34"/>
      <c r="AD189" s="34"/>
      <c r="AE189" s="34"/>
      <c r="AF189" s="34"/>
      <c r="AG189" s="37"/>
      <c r="AH189" s="37"/>
      <c r="AI189" s="38"/>
      <c r="AJ189" s="38"/>
    </row>
    <row r="190" spans="1:36" x14ac:dyDescent="0.4">
      <c r="A190" s="33"/>
      <c r="B190" s="33"/>
      <c r="C190" s="33"/>
      <c r="D190" s="33"/>
      <c r="E190" s="33"/>
      <c r="F190" s="33"/>
      <c r="G190" s="33"/>
      <c r="H190" s="33"/>
      <c r="I190" s="33"/>
      <c r="J190" s="33"/>
      <c r="K190" s="58" t="s">
        <v>104</v>
      </c>
      <c r="L190" s="58" t="s">
        <v>596</v>
      </c>
      <c r="M190" s="59" t="s">
        <v>597</v>
      </c>
      <c r="N190" s="33"/>
      <c r="O190" s="33"/>
      <c r="P190" s="33"/>
      <c r="Q190" s="33"/>
      <c r="R190" s="34"/>
      <c r="S190" s="35"/>
      <c r="T190" s="34"/>
      <c r="U190" s="34"/>
      <c r="V190" s="34"/>
      <c r="W190" s="34"/>
      <c r="X190" s="34"/>
      <c r="Y190" s="34"/>
      <c r="Z190" s="34"/>
      <c r="AA190" s="34"/>
      <c r="AB190" s="34"/>
      <c r="AC190" s="34"/>
      <c r="AD190" s="34"/>
      <c r="AE190" s="34"/>
      <c r="AF190" s="34"/>
      <c r="AG190" s="37"/>
      <c r="AH190" s="37"/>
      <c r="AI190" s="38"/>
      <c r="AJ190" s="38"/>
    </row>
    <row r="191" spans="1:36" x14ac:dyDescent="0.4">
      <c r="A191" s="33"/>
      <c r="B191" s="33"/>
      <c r="C191" s="33"/>
      <c r="D191" s="33"/>
      <c r="E191" s="33"/>
      <c r="F191" s="33"/>
      <c r="G191" s="33"/>
      <c r="H191" s="33"/>
      <c r="I191" s="33"/>
      <c r="J191" s="33"/>
      <c r="K191" s="58" t="s">
        <v>105</v>
      </c>
      <c r="L191" s="58" t="s">
        <v>598</v>
      </c>
      <c r="M191" s="59" t="s">
        <v>599</v>
      </c>
      <c r="N191" s="33"/>
      <c r="O191" s="33"/>
      <c r="P191" s="33"/>
      <c r="Q191" s="33"/>
      <c r="R191" s="34"/>
      <c r="S191" s="35"/>
      <c r="T191" s="34"/>
      <c r="U191" s="34"/>
      <c r="V191" s="34"/>
      <c r="W191" s="34"/>
      <c r="X191" s="34"/>
      <c r="Y191" s="34"/>
      <c r="Z191" s="34"/>
      <c r="AA191" s="34"/>
      <c r="AB191" s="34"/>
      <c r="AC191" s="34"/>
      <c r="AD191" s="34"/>
      <c r="AE191" s="34"/>
      <c r="AF191" s="34"/>
      <c r="AG191" s="37"/>
      <c r="AH191" s="37"/>
      <c r="AI191" s="38"/>
      <c r="AJ191" s="38"/>
    </row>
    <row r="192" spans="1:36" x14ac:dyDescent="0.4">
      <c r="A192" s="33"/>
      <c r="B192" s="33"/>
      <c r="C192" s="33"/>
      <c r="D192" s="33"/>
      <c r="E192" s="33"/>
      <c r="F192" s="33"/>
      <c r="G192" s="33"/>
      <c r="H192" s="33"/>
      <c r="I192" s="33"/>
      <c r="J192" s="33"/>
      <c r="K192" s="58" t="s">
        <v>106</v>
      </c>
      <c r="L192" s="58" t="s">
        <v>600</v>
      </c>
      <c r="M192" s="59" t="s">
        <v>601</v>
      </c>
      <c r="N192" s="33"/>
      <c r="O192" s="33"/>
      <c r="P192" s="33"/>
      <c r="Q192" s="33"/>
      <c r="R192" s="34"/>
      <c r="S192" s="35"/>
      <c r="T192" s="34"/>
      <c r="U192" s="34"/>
      <c r="V192" s="34"/>
      <c r="W192" s="34"/>
      <c r="X192" s="34"/>
      <c r="Y192" s="34"/>
      <c r="Z192" s="34"/>
      <c r="AA192" s="34"/>
      <c r="AB192" s="34"/>
      <c r="AC192" s="34"/>
      <c r="AD192" s="34"/>
      <c r="AE192" s="34"/>
      <c r="AF192" s="34"/>
      <c r="AG192" s="37"/>
      <c r="AH192" s="37"/>
      <c r="AI192" s="38"/>
      <c r="AJ192" s="38"/>
    </row>
    <row r="193" spans="1:36" x14ac:dyDescent="0.4">
      <c r="A193" s="33"/>
      <c r="B193" s="33"/>
      <c r="C193" s="33"/>
      <c r="D193" s="33"/>
      <c r="E193" s="33"/>
      <c r="F193" s="33"/>
      <c r="G193" s="33"/>
      <c r="H193" s="33"/>
      <c r="I193" s="33"/>
      <c r="J193" s="33"/>
      <c r="K193" s="58" t="s">
        <v>107</v>
      </c>
      <c r="L193" s="58" t="s">
        <v>602</v>
      </c>
      <c r="M193" s="59" t="s">
        <v>603</v>
      </c>
      <c r="N193" s="33"/>
      <c r="O193" s="33"/>
      <c r="P193" s="33"/>
      <c r="Q193" s="33"/>
      <c r="R193" s="34"/>
      <c r="S193" s="35"/>
      <c r="T193" s="34"/>
      <c r="U193" s="34"/>
      <c r="V193" s="34"/>
      <c r="W193" s="34"/>
      <c r="X193" s="34"/>
      <c r="Y193" s="34"/>
      <c r="Z193" s="34"/>
      <c r="AA193" s="34"/>
      <c r="AB193" s="34"/>
      <c r="AC193" s="34"/>
      <c r="AD193" s="34"/>
      <c r="AE193" s="34"/>
      <c r="AF193" s="34"/>
      <c r="AG193" s="37"/>
      <c r="AH193" s="37"/>
      <c r="AI193" s="38"/>
      <c r="AJ193" s="38"/>
    </row>
    <row r="194" spans="1:36" x14ac:dyDescent="0.4">
      <c r="A194" s="33"/>
      <c r="B194" s="33"/>
      <c r="C194" s="33"/>
      <c r="D194" s="33"/>
      <c r="E194" s="33"/>
      <c r="F194" s="33"/>
      <c r="G194" s="33"/>
      <c r="H194" s="33"/>
      <c r="I194" s="33"/>
      <c r="J194" s="33"/>
      <c r="K194" s="58" t="s">
        <v>108</v>
      </c>
      <c r="L194" s="58" t="s">
        <v>604</v>
      </c>
      <c r="M194" s="59" t="s">
        <v>603</v>
      </c>
      <c r="N194" s="33"/>
      <c r="O194" s="33"/>
      <c r="P194" s="33"/>
      <c r="Q194" s="33"/>
      <c r="R194" s="34"/>
      <c r="S194" s="35"/>
      <c r="T194" s="34"/>
      <c r="U194" s="34"/>
      <c r="V194" s="34"/>
      <c r="W194" s="34"/>
      <c r="X194" s="34"/>
      <c r="Y194" s="34"/>
      <c r="Z194" s="34"/>
      <c r="AA194" s="34"/>
      <c r="AB194" s="34"/>
      <c r="AC194" s="34"/>
      <c r="AD194" s="34"/>
      <c r="AE194" s="34"/>
      <c r="AF194" s="34"/>
      <c r="AG194" s="37"/>
      <c r="AH194" s="37"/>
      <c r="AI194" s="38"/>
      <c r="AJ194" s="38"/>
    </row>
    <row r="195" spans="1:36" x14ac:dyDescent="0.4">
      <c r="A195" s="33"/>
      <c r="B195" s="33"/>
      <c r="C195" s="33"/>
      <c r="D195" s="33"/>
      <c r="E195" s="33"/>
      <c r="F195" s="33"/>
      <c r="G195" s="33"/>
      <c r="H195" s="33"/>
      <c r="I195" s="33"/>
      <c r="J195" s="33"/>
      <c r="K195" s="58" t="s">
        <v>109</v>
      </c>
      <c r="L195" s="58" t="s">
        <v>605</v>
      </c>
      <c r="M195" s="59" t="s">
        <v>606</v>
      </c>
      <c r="N195" s="33"/>
      <c r="O195" s="33"/>
      <c r="P195" s="33"/>
      <c r="Q195" s="33"/>
      <c r="R195" s="34"/>
      <c r="S195" s="35"/>
      <c r="T195" s="34"/>
      <c r="U195" s="34"/>
      <c r="V195" s="34"/>
      <c r="W195" s="34"/>
      <c r="X195" s="34"/>
      <c r="Y195" s="34"/>
      <c r="Z195" s="34"/>
      <c r="AA195" s="34"/>
      <c r="AB195" s="34"/>
      <c r="AC195" s="34"/>
      <c r="AD195" s="34"/>
      <c r="AE195" s="34"/>
      <c r="AF195" s="34"/>
      <c r="AG195" s="37"/>
      <c r="AH195" s="37"/>
      <c r="AI195" s="38"/>
      <c r="AJ195" s="38"/>
    </row>
    <row r="196" spans="1:36" x14ac:dyDescent="0.4">
      <c r="A196" s="33"/>
      <c r="B196" s="33"/>
      <c r="C196" s="33"/>
      <c r="D196" s="33"/>
      <c r="E196" s="33"/>
      <c r="F196" s="33"/>
      <c r="G196" s="33"/>
      <c r="H196" s="33"/>
      <c r="I196" s="33"/>
      <c r="J196" s="33"/>
      <c r="K196" s="58" t="s">
        <v>110</v>
      </c>
      <c r="L196" s="58" t="s">
        <v>607</v>
      </c>
      <c r="M196" s="59" t="s">
        <v>608</v>
      </c>
      <c r="N196" s="33"/>
      <c r="O196" s="33"/>
      <c r="P196" s="33"/>
      <c r="Q196" s="33"/>
      <c r="R196" s="34"/>
      <c r="S196" s="35"/>
      <c r="T196" s="34"/>
      <c r="U196" s="34"/>
      <c r="V196" s="34"/>
      <c r="W196" s="34"/>
      <c r="X196" s="34"/>
      <c r="Y196" s="34"/>
      <c r="Z196" s="34"/>
      <c r="AA196" s="34"/>
      <c r="AB196" s="34"/>
      <c r="AC196" s="34"/>
      <c r="AD196" s="34"/>
      <c r="AE196" s="34"/>
      <c r="AF196" s="34"/>
      <c r="AG196" s="37"/>
      <c r="AH196" s="37"/>
      <c r="AI196" s="38"/>
      <c r="AJ196" s="38"/>
    </row>
    <row r="197" spans="1:36" x14ac:dyDescent="0.4">
      <c r="A197" s="33"/>
      <c r="B197" s="33"/>
      <c r="C197" s="33"/>
      <c r="D197" s="33"/>
      <c r="E197" s="33"/>
      <c r="F197" s="33"/>
      <c r="G197" s="33"/>
      <c r="H197" s="33"/>
      <c r="I197" s="33"/>
      <c r="J197" s="33"/>
      <c r="K197" s="58" t="s">
        <v>111</v>
      </c>
      <c r="L197" s="58" t="s">
        <v>609</v>
      </c>
      <c r="M197" s="59" t="s">
        <v>610</v>
      </c>
      <c r="N197" s="33"/>
      <c r="O197" s="33"/>
      <c r="P197" s="33"/>
      <c r="Q197" s="33"/>
      <c r="R197" s="34"/>
      <c r="S197" s="35"/>
      <c r="T197" s="34"/>
      <c r="U197" s="34"/>
      <c r="V197" s="34"/>
      <c r="W197" s="34"/>
      <c r="X197" s="34"/>
      <c r="Y197" s="34"/>
      <c r="Z197" s="34"/>
      <c r="AA197" s="34"/>
      <c r="AB197" s="34"/>
      <c r="AC197" s="34"/>
      <c r="AD197" s="34"/>
      <c r="AE197" s="34"/>
      <c r="AF197" s="34"/>
      <c r="AG197" s="37"/>
      <c r="AH197" s="37"/>
      <c r="AI197" s="38"/>
      <c r="AJ197" s="38"/>
    </row>
    <row r="198" spans="1:36" x14ac:dyDescent="0.4">
      <c r="A198" s="33"/>
      <c r="B198" s="33"/>
      <c r="C198" s="33"/>
      <c r="D198" s="33"/>
      <c r="E198" s="33"/>
      <c r="F198" s="33"/>
      <c r="G198" s="33"/>
      <c r="H198" s="33"/>
      <c r="I198" s="33"/>
      <c r="J198" s="33"/>
      <c r="K198" s="58" t="s">
        <v>112</v>
      </c>
      <c r="L198" s="58" t="s">
        <v>611</v>
      </c>
      <c r="M198" s="59" t="s">
        <v>612</v>
      </c>
      <c r="N198" s="33"/>
      <c r="O198" s="33"/>
      <c r="P198" s="33"/>
      <c r="Q198" s="33"/>
      <c r="R198" s="34"/>
      <c r="S198" s="35"/>
      <c r="T198" s="34"/>
      <c r="U198" s="34"/>
      <c r="V198" s="34"/>
      <c r="W198" s="34"/>
      <c r="X198" s="34"/>
      <c r="Y198" s="34"/>
      <c r="Z198" s="34"/>
      <c r="AA198" s="34"/>
      <c r="AB198" s="34"/>
      <c r="AC198" s="34"/>
      <c r="AD198" s="34"/>
      <c r="AE198" s="34"/>
      <c r="AF198" s="34"/>
      <c r="AG198" s="37"/>
      <c r="AH198" s="37"/>
      <c r="AI198" s="38"/>
      <c r="AJ198" s="38"/>
    </row>
    <row r="199" spans="1:36" x14ac:dyDescent="0.4">
      <c r="A199" s="33"/>
      <c r="B199" s="33"/>
      <c r="C199" s="33"/>
      <c r="D199" s="33"/>
      <c r="E199" s="33"/>
      <c r="F199" s="33"/>
      <c r="G199" s="33"/>
      <c r="H199" s="33"/>
      <c r="I199" s="33"/>
      <c r="J199" s="33"/>
      <c r="K199" s="58" t="s">
        <v>113</v>
      </c>
      <c r="L199" s="58" t="s">
        <v>613</v>
      </c>
      <c r="M199" s="59" t="s">
        <v>614</v>
      </c>
      <c r="N199" s="33"/>
      <c r="O199" s="33"/>
      <c r="P199" s="33"/>
      <c r="Q199" s="33"/>
      <c r="R199" s="34"/>
      <c r="S199" s="35"/>
      <c r="T199" s="34"/>
      <c r="U199" s="34"/>
      <c r="V199" s="34"/>
      <c r="W199" s="34"/>
      <c r="X199" s="34"/>
      <c r="Y199" s="34"/>
      <c r="Z199" s="34"/>
      <c r="AA199" s="34"/>
      <c r="AB199" s="34"/>
      <c r="AC199" s="34"/>
      <c r="AD199" s="34"/>
      <c r="AE199" s="34"/>
      <c r="AF199" s="34"/>
      <c r="AG199" s="37"/>
      <c r="AH199" s="37"/>
      <c r="AI199" s="38"/>
      <c r="AJ199" s="38"/>
    </row>
    <row r="200" spans="1:36" x14ac:dyDescent="0.4">
      <c r="A200" s="33"/>
      <c r="B200" s="33"/>
      <c r="C200" s="33"/>
      <c r="D200" s="33"/>
      <c r="E200" s="33"/>
      <c r="F200" s="33"/>
      <c r="G200" s="33"/>
      <c r="H200" s="33"/>
      <c r="I200" s="33"/>
      <c r="J200" s="33"/>
      <c r="K200" s="58" t="s">
        <v>114</v>
      </c>
      <c r="L200" s="58" t="s">
        <v>615</v>
      </c>
      <c r="M200" s="59" t="s">
        <v>616</v>
      </c>
      <c r="N200" s="33"/>
      <c r="O200" s="33"/>
      <c r="P200" s="33"/>
      <c r="Q200" s="33"/>
      <c r="R200" s="34"/>
      <c r="S200" s="35"/>
      <c r="T200" s="34"/>
      <c r="U200" s="34"/>
      <c r="V200" s="34"/>
      <c r="W200" s="34"/>
      <c r="X200" s="34"/>
      <c r="Y200" s="34"/>
      <c r="Z200" s="34"/>
      <c r="AA200" s="34"/>
      <c r="AB200" s="34"/>
      <c r="AC200" s="34"/>
      <c r="AD200" s="34"/>
      <c r="AE200" s="34"/>
      <c r="AF200" s="34"/>
      <c r="AG200" s="37"/>
      <c r="AH200" s="37"/>
      <c r="AI200" s="38"/>
      <c r="AJ200" s="38"/>
    </row>
    <row r="201" spans="1:36" x14ac:dyDescent="0.4">
      <c r="A201" s="33"/>
      <c r="B201" s="33"/>
      <c r="C201" s="33"/>
      <c r="D201" s="33"/>
      <c r="E201" s="33"/>
      <c r="F201" s="33"/>
      <c r="G201" s="33"/>
      <c r="H201" s="33"/>
      <c r="I201" s="33"/>
      <c r="J201" s="33"/>
      <c r="K201" s="58" t="s">
        <v>115</v>
      </c>
      <c r="L201" s="58" t="s">
        <v>617</v>
      </c>
      <c r="M201" s="59" t="s">
        <v>618</v>
      </c>
      <c r="N201" s="33"/>
      <c r="O201" s="33"/>
      <c r="P201" s="33"/>
      <c r="Q201" s="33"/>
      <c r="R201" s="34"/>
      <c r="S201" s="35"/>
      <c r="T201" s="34"/>
      <c r="U201" s="34"/>
      <c r="V201" s="34"/>
      <c r="W201" s="34"/>
      <c r="X201" s="34"/>
      <c r="Y201" s="34"/>
      <c r="Z201" s="34"/>
      <c r="AA201" s="34"/>
      <c r="AB201" s="34"/>
      <c r="AC201" s="34"/>
      <c r="AD201" s="34"/>
      <c r="AE201" s="34"/>
      <c r="AF201" s="34"/>
      <c r="AG201" s="37"/>
      <c r="AH201" s="37"/>
      <c r="AI201" s="38"/>
      <c r="AJ201" s="38"/>
    </row>
    <row r="202" spans="1:36" x14ac:dyDescent="0.4">
      <c r="A202" s="33"/>
      <c r="B202" s="33"/>
      <c r="C202" s="33"/>
      <c r="D202" s="33"/>
      <c r="E202" s="33"/>
      <c r="F202" s="33"/>
      <c r="G202" s="33"/>
      <c r="H202" s="33"/>
      <c r="I202" s="33"/>
      <c r="J202" s="33"/>
      <c r="K202" s="58" t="s">
        <v>116</v>
      </c>
      <c r="L202" s="58" t="s">
        <v>619</v>
      </c>
      <c r="M202" s="59" t="s">
        <v>620</v>
      </c>
      <c r="N202" s="33"/>
      <c r="O202" s="33"/>
      <c r="P202" s="33"/>
      <c r="Q202" s="33"/>
      <c r="R202" s="34"/>
      <c r="S202" s="35"/>
      <c r="T202" s="34"/>
      <c r="U202" s="34"/>
      <c r="V202" s="34"/>
      <c r="W202" s="34"/>
      <c r="X202" s="34"/>
      <c r="Y202" s="34"/>
      <c r="Z202" s="34"/>
      <c r="AA202" s="34"/>
      <c r="AB202" s="34"/>
      <c r="AC202" s="34"/>
      <c r="AD202" s="34"/>
      <c r="AE202" s="34"/>
      <c r="AF202" s="34"/>
      <c r="AG202" s="37"/>
      <c r="AH202" s="37"/>
      <c r="AI202" s="38"/>
      <c r="AJ202" s="38"/>
    </row>
    <row r="203" spans="1:36" x14ac:dyDescent="0.4">
      <c r="A203" s="33"/>
      <c r="B203" s="33"/>
      <c r="C203" s="33"/>
      <c r="D203" s="33"/>
      <c r="E203" s="33"/>
      <c r="F203" s="33"/>
      <c r="G203" s="33"/>
      <c r="H203" s="33"/>
      <c r="I203" s="33"/>
      <c r="J203" s="33"/>
      <c r="K203" s="58" t="s">
        <v>117</v>
      </c>
      <c r="L203" s="58" t="s">
        <v>621</v>
      </c>
      <c r="M203" s="59" t="s">
        <v>622</v>
      </c>
      <c r="N203" s="33"/>
      <c r="O203" s="33"/>
      <c r="P203" s="33"/>
      <c r="Q203" s="33"/>
      <c r="R203" s="34"/>
      <c r="S203" s="35"/>
      <c r="T203" s="34"/>
      <c r="U203" s="34"/>
      <c r="V203" s="34"/>
      <c r="W203" s="34"/>
      <c r="X203" s="34"/>
      <c r="Y203" s="34"/>
      <c r="Z203" s="34"/>
      <c r="AA203" s="34"/>
      <c r="AB203" s="34"/>
      <c r="AC203" s="34"/>
      <c r="AD203" s="34"/>
      <c r="AE203" s="34"/>
      <c r="AF203" s="34"/>
      <c r="AG203" s="37"/>
      <c r="AH203" s="37"/>
      <c r="AI203" s="38"/>
      <c r="AJ203" s="38"/>
    </row>
    <row r="204" spans="1:36" x14ac:dyDescent="0.4">
      <c r="A204" s="33"/>
      <c r="B204" s="33"/>
      <c r="C204" s="33"/>
      <c r="D204" s="33"/>
      <c r="E204" s="33"/>
      <c r="F204" s="33"/>
      <c r="G204" s="33"/>
      <c r="H204" s="33"/>
      <c r="I204" s="33"/>
      <c r="J204" s="33"/>
      <c r="K204" s="58" t="s">
        <v>118</v>
      </c>
      <c r="L204" s="58" t="s">
        <v>623</v>
      </c>
      <c r="M204" s="59" t="s">
        <v>624</v>
      </c>
      <c r="N204" s="33"/>
      <c r="O204" s="33"/>
      <c r="P204" s="33"/>
      <c r="Q204" s="33"/>
      <c r="R204" s="34"/>
      <c r="S204" s="35"/>
      <c r="T204" s="34"/>
      <c r="U204" s="34"/>
      <c r="V204" s="34"/>
      <c r="W204" s="34"/>
      <c r="X204" s="34"/>
      <c r="Y204" s="34"/>
      <c r="Z204" s="34"/>
      <c r="AA204" s="34"/>
      <c r="AB204" s="34"/>
      <c r="AC204" s="34"/>
      <c r="AD204" s="34"/>
      <c r="AE204" s="34"/>
      <c r="AF204" s="34"/>
      <c r="AG204" s="37"/>
      <c r="AH204" s="37"/>
      <c r="AI204" s="38"/>
      <c r="AJ204" s="38"/>
    </row>
    <row r="205" spans="1:36" x14ac:dyDescent="0.4">
      <c r="A205" s="33"/>
      <c r="B205" s="33"/>
      <c r="C205" s="33"/>
      <c r="D205" s="33"/>
      <c r="E205" s="33"/>
      <c r="F205" s="33"/>
      <c r="G205" s="33"/>
      <c r="H205" s="33"/>
      <c r="I205" s="33"/>
      <c r="J205" s="33"/>
      <c r="K205" s="58" t="s">
        <v>119</v>
      </c>
      <c r="L205" s="58" t="s">
        <v>625</v>
      </c>
      <c r="M205" s="59" t="s">
        <v>626</v>
      </c>
      <c r="N205" s="33"/>
      <c r="O205" s="33"/>
      <c r="P205" s="33"/>
      <c r="Q205" s="33"/>
      <c r="R205" s="34"/>
      <c r="S205" s="35"/>
      <c r="T205" s="34"/>
      <c r="U205" s="34"/>
      <c r="V205" s="34"/>
      <c r="W205" s="34"/>
      <c r="X205" s="34"/>
      <c r="Y205" s="34"/>
      <c r="Z205" s="34"/>
      <c r="AA205" s="34"/>
      <c r="AB205" s="34"/>
      <c r="AC205" s="34"/>
      <c r="AD205" s="34"/>
      <c r="AE205" s="34"/>
      <c r="AF205" s="34"/>
      <c r="AG205" s="37"/>
      <c r="AH205" s="37"/>
      <c r="AI205" s="38"/>
      <c r="AJ205" s="38"/>
    </row>
    <row r="206" spans="1:36" x14ac:dyDescent="0.4">
      <c r="A206" s="33"/>
      <c r="B206" s="33"/>
      <c r="C206" s="33"/>
      <c r="D206" s="33"/>
      <c r="E206" s="33"/>
      <c r="F206" s="33"/>
      <c r="G206" s="33"/>
      <c r="H206" s="33"/>
      <c r="I206" s="33"/>
      <c r="J206" s="33"/>
      <c r="K206" s="58" t="s">
        <v>120</v>
      </c>
      <c r="L206" s="58" t="s">
        <v>627</v>
      </c>
      <c r="M206" s="59" t="s">
        <v>628</v>
      </c>
      <c r="N206" s="33"/>
      <c r="O206" s="33"/>
      <c r="P206" s="33"/>
      <c r="Q206" s="33"/>
      <c r="R206" s="34"/>
      <c r="S206" s="35"/>
      <c r="T206" s="34"/>
      <c r="U206" s="34"/>
      <c r="V206" s="34"/>
      <c r="W206" s="34"/>
      <c r="X206" s="34"/>
      <c r="Y206" s="34"/>
      <c r="Z206" s="34"/>
      <c r="AA206" s="34"/>
      <c r="AB206" s="34"/>
      <c r="AC206" s="34"/>
      <c r="AD206" s="34"/>
      <c r="AE206" s="34"/>
      <c r="AF206" s="34"/>
      <c r="AG206" s="37"/>
      <c r="AH206" s="37"/>
      <c r="AI206" s="38"/>
      <c r="AJ206" s="38"/>
    </row>
    <row r="207" spans="1:36" x14ac:dyDescent="0.4">
      <c r="A207" s="33"/>
      <c r="B207" s="33"/>
      <c r="C207" s="33"/>
      <c r="D207" s="33"/>
      <c r="E207" s="33"/>
      <c r="F207" s="33"/>
      <c r="G207" s="33"/>
      <c r="H207" s="33"/>
      <c r="I207" s="33"/>
      <c r="J207" s="33"/>
      <c r="K207" s="58" t="s">
        <v>121</v>
      </c>
      <c r="L207" s="58" t="s">
        <v>629</v>
      </c>
      <c r="M207" s="59" t="s">
        <v>630</v>
      </c>
      <c r="N207" s="33"/>
      <c r="O207" s="33"/>
      <c r="P207" s="33"/>
      <c r="Q207" s="33"/>
      <c r="R207" s="34"/>
      <c r="S207" s="35"/>
      <c r="T207" s="34"/>
      <c r="U207" s="34"/>
      <c r="V207" s="34"/>
      <c r="W207" s="34"/>
      <c r="X207" s="34"/>
      <c r="Y207" s="34"/>
      <c r="Z207" s="34"/>
      <c r="AA207" s="34"/>
      <c r="AB207" s="34"/>
      <c r="AC207" s="34"/>
      <c r="AD207" s="34"/>
      <c r="AE207" s="34"/>
      <c r="AF207" s="34"/>
      <c r="AG207" s="37"/>
      <c r="AH207" s="37"/>
      <c r="AI207" s="38"/>
      <c r="AJ207" s="38"/>
    </row>
    <row r="208" spans="1:36" x14ac:dyDescent="0.4">
      <c r="A208" s="33"/>
      <c r="B208" s="33"/>
      <c r="C208" s="33"/>
      <c r="D208" s="33"/>
      <c r="E208" s="33"/>
      <c r="F208" s="33"/>
      <c r="G208" s="33"/>
      <c r="H208" s="33"/>
      <c r="I208" s="33"/>
      <c r="J208" s="33"/>
      <c r="K208" s="58" t="s">
        <v>122</v>
      </c>
      <c r="L208" s="58" t="s">
        <v>631</v>
      </c>
      <c r="M208" s="59" t="s">
        <v>632</v>
      </c>
      <c r="N208" s="33"/>
      <c r="O208" s="33"/>
      <c r="P208" s="33"/>
      <c r="Q208" s="33"/>
      <c r="R208" s="34"/>
      <c r="S208" s="35"/>
      <c r="T208" s="34"/>
      <c r="U208" s="34"/>
      <c r="V208" s="34"/>
      <c r="W208" s="34"/>
      <c r="X208" s="34"/>
      <c r="Y208" s="34"/>
      <c r="Z208" s="34"/>
      <c r="AA208" s="34"/>
      <c r="AB208" s="34"/>
      <c r="AC208" s="34"/>
      <c r="AD208" s="34"/>
      <c r="AE208" s="34"/>
      <c r="AF208" s="34"/>
      <c r="AG208" s="37"/>
      <c r="AH208" s="37"/>
      <c r="AI208" s="38"/>
      <c r="AJ208" s="38"/>
    </row>
    <row r="209" spans="1:36" x14ac:dyDescent="0.4">
      <c r="A209" s="33"/>
      <c r="B209" s="33"/>
      <c r="C209" s="33"/>
      <c r="D209" s="33"/>
      <c r="E209" s="33"/>
      <c r="F209" s="33"/>
      <c r="G209" s="33"/>
      <c r="H209" s="33"/>
      <c r="I209" s="33"/>
      <c r="J209" s="33"/>
      <c r="K209" s="58" t="s">
        <v>123</v>
      </c>
      <c r="L209" s="58" t="s">
        <v>633</v>
      </c>
      <c r="M209" s="59" t="s">
        <v>634</v>
      </c>
      <c r="N209" s="33"/>
      <c r="O209" s="33"/>
      <c r="P209" s="33"/>
      <c r="Q209" s="33"/>
      <c r="R209" s="34"/>
      <c r="S209" s="35"/>
      <c r="T209" s="34"/>
      <c r="U209" s="34"/>
      <c r="V209" s="34"/>
      <c r="W209" s="34"/>
      <c r="X209" s="34"/>
      <c r="Y209" s="34"/>
      <c r="Z209" s="34"/>
      <c r="AA209" s="34"/>
      <c r="AB209" s="34"/>
      <c r="AC209" s="34"/>
      <c r="AD209" s="34"/>
      <c r="AE209" s="34"/>
      <c r="AF209" s="34"/>
      <c r="AG209" s="37"/>
      <c r="AH209" s="37"/>
      <c r="AI209" s="38"/>
      <c r="AJ209" s="38"/>
    </row>
    <row r="210" spans="1:36" x14ac:dyDescent="0.4">
      <c r="A210" s="33"/>
      <c r="B210" s="33"/>
      <c r="C210" s="33"/>
      <c r="D210" s="33"/>
      <c r="E210" s="33"/>
      <c r="F210" s="33"/>
      <c r="G210" s="33"/>
      <c r="H210" s="33"/>
      <c r="I210" s="33"/>
      <c r="J210" s="33"/>
      <c r="K210" s="58" t="s">
        <v>124</v>
      </c>
      <c r="L210" s="58" t="s">
        <v>635</v>
      </c>
      <c r="M210" s="59" t="s">
        <v>636</v>
      </c>
      <c r="N210" s="33"/>
      <c r="O210" s="33"/>
      <c r="P210" s="33"/>
      <c r="Q210" s="33"/>
      <c r="R210" s="34"/>
      <c r="S210" s="35"/>
      <c r="T210" s="34"/>
      <c r="U210" s="34"/>
      <c r="V210" s="34"/>
      <c r="W210" s="34"/>
      <c r="X210" s="34"/>
      <c r="Y210" s="34"/>
      <c r="Z210" s="34"/>
      <c r="AA210" s="34"/>
      <c r="AB210" s="34"/>
      <c r="AC210" s="34"/>
      <c r="AD210" s="34"/>
      <c r="AE210" s="34"/>
      <c r="AF210" s="34"/>
      <c r="AG210" s="37"/>
      <c r="AH210" s="37"/>
      <c r="AI210" s="38"/>
      <c r="AJ210" s="38"/>
    </row>
    <row r="211" spans="1:36" x14ac:dyDescent="0.4">
      <c r="A211" s="33"/>
      <c r="B211" s="33"/>
      <c r="C211" s="33"/>
      <c r="D211" s="33"/>
      <c r="E211" s="33"/>
      <c r="F211" s="33"/>
      <c r="G211" s="33"/>
      <c r="H211" s="33"/>
      <c r="I211" s="33"/>
      <c r="J211" s="33"/>
      <c r="K211" s="58" t="s">
        <v>125</v>
      </c>
      <c r="L211" s="58" t="s">
        <v>637</v>
      </c>
      <c r="M211" s="59" t="s">
        <v>638</v>
      </c>
      <c r="N211" s="33"/>
      <c r="O211" s="33"/>
      <c r="P211" s="33"/>
      <c r="Q211" s="33"/>
      <c r="R211" s="34"/>
      <c r="S211" s="35"/>
      <c r="T211" s="34"/>
      <c r="U211" s="34"/>
      <c r="V211" s="34"/>
      <c r="W211" s="34"/>
      <c r="X211" s="34"/>
      <c r="Y211" s="34"/>
      <c r="Z211" s="34"/>
      <c r="AA211" s="34"/>
      <c r="AB211" s="34"/>
      <c r="AC211" s="34"/>
      <c r="AD211" s="34"/>
      <c r="AE211" s="34"/>
      <c r="AF211" s="34"/>
      <c r="AG211" s="37"/>
      <c r="AH211" s="37"/>
      <c r="AI211" s="38"/>
      <c r="AJ211" s="38"/>
    </row>
    <row r="212" spans="1:36" x14ac:dyDescent="0.4">
      <c r="A212" s="33"/>
      <c r="B212" s="33"/>
      <c r="C212" s="33"/>
      <c r="D212" s="33"/>
      <c r="E212" s="33"/>
      <c r="F212" s="33"/>
      <c r="G212" s="33"/>
      <c r="H212" s="33"/>
      <c r="I212" s="33"/>
      <c r="J212" s="33"/>
      <c r="K212" s="58" t="s">
        <v>126</v>
      </c>
      <c r="L212" s="58" t="s">
        <v>639</v>
      </c>
      <c r="M212" s="59" t="s">
        <v>640</v>
      </c>
      <c r="N212" s="33"/>
      <c r="O212" s="33"/>
      <c r="P212" s="33"/>
      <c r="Q212" s="33"/>
      <c r="R212" s="34"/>
      <c r="S212" s="35"/>
      <c r="T212" s="34"/>
      <c r="U212" s="34"/>
      <c r="V212" s="34"/>
      <c r="W212" s="34"/>
      <c r="X212" s="34"/>
      <c r="Y212" s="34"/>
      <c r="Z212" s="34"/>
      <c r="AA212" s="34"/>
      <c r="AB212" s="34"/>
      <c r="AC212" s="34"/>
      <c r="AD212" s="34"/>
      <c r="AE212" s="34"/>
      <c r="AF212" s="34"/>
      <c r="AG212" s="37"/>
      <c r="AH212" s="37"/>
      <c r="AI212" s="38"/>
      <c r="AJ212" s="38"/>
    </row>
    <row r="213" spans="1:36" x14ac:dyDescent="0.4">
      <c r="A213" s="33"/>
      <c r="B213" s="33"/>
      <c r="C213" s="33"/>
      <c r="D213" s="33"/>
      <c r="E213" s="33"/>
      <c r="F213" s="33"/>
      <c r="G213" s="33"/>
      <c r="H213" s="33"/>
      <c r="I213" s="33"/>
      <c r="J213" s="33"/>
      <c r="K213" s="58" t="s">
        <v>127</v>
      </c>
      <c r="L213" s="58" t="s">
        <v>641</v>
      </c>
      <c r="M213" s="59" t="s">
        <v>642</v>
      </c>
      <c r="N213" s="33"/>
      <c r="O213" s="33"/>
      <c r="P213" s="33"/>
      <c r="Q213" s="33"/>
      <c r="R213" s="34"/>
      <c r="S213" s="35"/>
      <c r="T213" s="34"/>
      <c r="U213" s="34"/>
      <c r="V213" s="34"/>
      <c r="W213" s="34"/>
      <c r="X213" s="34"/>
      <c r="Y213" s="34"/>
      <c r="Z213" s="34"/>
      <c r="AA213" s="34"/>
      <c r="AB213" s="34"/>
      <c r="AC213" s="34"/>
      <c r="AD213" s="34"/>
      <c r="AE213" s="34"/>
      <c r="AF213" s="34"/>
      <c r="AG213" s="37"/>
      <c r="AH213" s="37"/>
      <c r="AI213" s="38"/>
      <c r="AJ213" s="38"/>
    </row>
    <row r="214" spans="1:36" x14ac:dyDescent="0.4">
      <c r="A214" s="33"/>
      <c r="B214" s="33"/>
      <c r="C214" s="33"/>
      <c r="D214" s="33"/>
      <c r="E214" s="33"/>
      <c r="F214" s="33"/>
      <c r="G214" s="33"/>
      <c r="H214" s="33"/>
      <c r="I214" s="33"/>
      <c r="J214" s="33"/>
      <c r="K214" s="58" t="s">
        <v>128</v>
      </c>
      <c r="L214" s="58" t="s">
        <v>643</v>
      </c>
      <c r="M214" s="59" t="s">
        <v>644</v>
      </c>
      <c r="N214" s="33"/>
      <c r="O214" s="33"/>
      <c r="P214" s="33"/>
      <c r="Q214" s="33"/>
      <c r="R214" s="34"/>
      <c r="S214" s="35"/>
      <c r="T214" s="34"/>
      <c r="U214" s="34"/>
      <c r="V214" s="34"/>
      <c r="W214" s="34"/>
      <c r="X214" s="34"/>
      <c r="Y214" s="34"/>
      <c r="Z214" s="34"/>
      <c r="AA214" s="34"/>
      <c r="AB214" s="34"/>
      <c r="AC214" s="34"/>
      <c r="AD214" s="34"/>
      <c r="AE214" s="34"/>
      <c r="AF214" s="34"/>
      <c r="AG214" s="37"/>
      <c r="AH214" s="37"/>
      <c r="AI214" s="38"/>
      <c r="AJ214" s="38"/>
    </row>
    <row r="215" spans="1:36" x14ac:dyDescent="0.4">
      <c r="A215" s="33"/>
      <c r="B215" s="33"/>
      <c r="C215" s="33"/>
      <c r="D215" s="33"/>
      <c r="E215" s="33"/>
      <c r="F215" s="33"/>
      <c r="G215" s="33"/>
      <c r="H215" s="33"/>
      <c r="I215" s="33"/>
      <c r="J215" s="33"/>
      <c r="K215" s="58" t="s">
        <v>129</v>
      </c>
      <c r="L215" s="58" t="s">
        <v>645</v>
      </c>
      <c r="M215" s="59" t="s">
        <v>646</v>
      </c>
      <c r="N215" s="33"/>
      <c r="O215" s="33"/>
      <c r="P215" s="33"/>
      <c r="Q215" s="33"/>
      <c r="R215" s="34"/>
      <c r="S215" s="35"/>
      <c r="T215" s="34"/>
      <c r="U215" s="34"/>
      <c r="V215" s="34"/>
      <c r="W215" s="34"/>
      <c r="X215" s="34"/>
      <c r="Y215" s="34"/>
      <c r="Z215" s="34"/>
      <c r="AA215" s="34"/>
      <c r="AB215" s="34"/>
      <c r="AC215" s="34"/>
      <c r="AD215" s="34"/>
      <c r="AE215" s="34"/>
      <c r="AF215" s="34"/>
      <c r="AG215" s="37"/>
      <c r="AH215" s="37"/>
      <c r="AI215" s="38"/>
      <c r="AJ215" s="38"/>
    </row>
    <row r="216" spans="1:36" x14ac:dyDescent="0.4">
      <c r="A216" s="33"/>
      <c r="B216" s="33"/>
      <c r="C216" s="33"/>
      <c r="D216" s="33"/>
      <c r="E216" s="33"/>
      <c r="F216" s="33"/>
      <c r="G216" s="33"/>
      <c r="H216" s="33"/>
      <c r="I216" s="33"/>
      <c r="J216" s="33"/>
      <c r="K216" s="58" t="s">
        <v>130</v>
      </c>
      <c r="L216" s="58" t="s">
        <v>647</v>
      </c>
      <c r="M216" s="59" t="s">
        <v>648</v>
      </c>
      <c r="N216" s="33"/>
      <c r="O216" s="33"/>
      <c r="P216" s="33"/>
      <c r="Q216" s="33"/>
      <c r="R216" s="34"/>
      <c r="S216" s="35"/>
      <c r="T216" s="34"/>
      <c r="U216" s="34"/>
      <c r="V216" s="34"/>
      <c r="W216" s="34"/>
      <c r="X216" s="34"/>
      <c r="Y216" s="34"/>
      <c r="Z216" s="34"/>
      <c r="AA216" s="34"/>
      <c r="AB216" s="34"/>
      <c r="AC216" s="34"/>
      <c r="AD216" s="34"/>
      <c r="AE216" s="34"/>
      <c r="AF216" s="34"/>
      <c r="AG216" s="37"/>
      <c r="AH216" s="37"/>
      <c r="AI216" s="38"/>
      <c r="AJ216" s="38"/>
    </row>
    <row r="217" spans="1:36" x14ac:dyDescent="0.4">
      <c r="A217" s="33"/>
      <c r="B217" s="33"/>
      <c r="C217" s="33"/>
      <c r="D217" s="33"/>
      <c r="E217" s="33"/>
      <c r="F217" s="33"/>
      <c r="G217" s="33"/>
      <c r="H217" s="33"/>
      <c r="I217" s="33"/>
      <c r="J217" s="33"/>
      <c r="K217" s="58" t="s">
        <v>131</v>
      </c>
      <c r="L217" s="58" t="s">
        <v>649</v>
      </c>
      <c r="M217" s="59" t="s">
        <v>650</v>
      </c>
      <c r="N217" s="33"/>
      <c r="O217" s="33"/>
      <c r="P217" s="33"/>
      <c r="Q217" s="33"/>
      <c r="R217" s="34"/>
      <c r="S217" s="35"/>
      <c r="T217" s="34"/>
      <c r="U217" s="34"/>
      <c r="V217" s="34"/>
      <c r="W217" s="34"/>
      <c r="X217" s="34"/>
      <c r="Y217" s="34"/>
      <c r="Z217" s="34"/>
      <c r="AA217" s="34"/>
      <c r="AB217" s="34"/>
      <c r="AC217" s="34"/>
      <c r="AD217" s="34"/>
      <c r="AE217" s="34"/>
      <c r="AF217" s="34"/>
      <c r="AG217" s="37"/>
      <c r="AH217" s="37"/>
      <c r="AI217" s="38"/>
      <c r="AJ217" s="38"/>
    </row>
    <row r="218" spans="1:36" x14ac:dyDescent="0.4">
      <c r="A218" s="33"/>
      <c r="B218" s="33"/>
      <c r="C218" s="33"/>
      <c r="D218" s="33"/>
      <c r="E218" s="33"/>
      <c r="F218" s="33"/>
      <c r="G218" s="33"/>
      <c r="H218" s="33"/>
      <c r="I218" s="33"/>
      <c r="J218" s="33"/>
      <c r="K218" s="58" t="s">
        <v>132</v>
      </c>
      <c r="L218" s="58" t="s">
        <v>651</v>
      </c>
      <c r="M218" s="59" t="s">
        <v>652</v>
      </c>
      <c r="N218" s="33"/>
      <c r="O218" s="33"/>
      <c r="P218" s="33"/>
      <c r="Q218" s="33"/>
      <c r="R218" s="34"/>
      <c r="S218" s="35"/>
      <c r="T218" s="34"/>
      <c r="U218" s="34"/>
      <c r="V218" s="34"/>
      <c r="W218" s="34"/>
      <c r="X218" s="34"/>
      <c r="Y218" s="34"/>
      <c r="Z218" s="34"/>
      <c r="AA218" s="34"/>
      <c r="AB218" s="34"/>
      <c r="AC218" s="34"/>
      <c r="AD218" s="34"/>
      <c r="AE218" s="34"/>
      <c r="AF218" s="34"/>
      <c r="AG218" s="37"/>
      <c r="AH218" s="37"/>
      <c r="AI218" s="38"/>
      <c r="AJ218" s="38"/>
    </row>
    <row r="219" spans="1:36" x14ac:dyDescent="0.4">
      <c r="A219" s="33"/>
      <c r="B219" s="33"/>
      <c r="C219" s="33"/>
      <c r="D219" s="33"/>
      <c r="E219" s="33"/>
      <c r="F219" s="33"/>
      <c r="G219" s="33"/>
      <c r="H219" s="33"/>
      <c r="I219" s="33"/>
      <c r="J219" s="33"/>
      <c r="K219" s="58" t="s">
        <v>133</v>
      </c>
      <c r="L219" s="58" t="s">
        <v>653</v>
      </c>
      <c r="M219" s="59" t="s">
        <v>654</v>
      </c>
      <c r="N219" s="33"/>
      <c r="O219" s="33"/>
      <c r="P219" s="33"/>
      <c r="Q219" s="33"/>
      <c r="R219" s="34"/>
      <c r="S219" s="35"/>
      <c r="T219" s="34"/>
      <c r="U219" s="34"/>
      <c r="V219" s="34"/>
      <c r="W219" s="34"/>
      <c r="X219" s="34"/>
      <c r="Y219" s="34"/>
      <c r="Z219" s="34"/>
      <c r="AA219" s="34"/>
      <c r="AB219" s="34"/>
      <c r="AC219" s="34"/>
      <c r="AD219" s="34"/>
      <c r="AE219" s="34"/>
      <c r="AF219" s="34"/>
      <c r="AG219" s="37"/>
      <c r="AH219" s="37"/>
      <c r="AI219" s="38"/>
      <c r="AJ219" s="38"/>
    </row>
    <row r="220" spans="1:36" x14ac:dyDescent="0.4">
      <c r="A220" s="33"/>
      <c r="B220" s="33"/>
      <c r="C220" s="33"/>
      <c r="D220" s="33"/>
      <c r="E220" s="33"/>
      <c r="F220" s="33"/>
      <c r="G220" s="33"/>
      <c r="H220" s="33"/>
      <c r="I220" s="33"/>
      <c r="J220" s="33"/>
      <c r="K220" s="58" t="s">
        <v>134</v>
      </c>
      <c r="L220" s="58" t="s">
        <v>655</v>
      </c>
      <c r="M220" s="59" t="s">
        <v>656</v>
      </c>
      <c r="N220" s="33"/>
      <c r="O220" s="33"/>
      <c r="P220" s="33"/>
      <c r="Q220" s="33"/>
      <c r="R220" s="34"/>
      <c r="S220" s="35"/>
      <c r="T220" s="34"/>
      <c r="U220" s="34"/>
      <c r="V220" s="34"/>
      <c r="W220" s="34"/>
      <c r="X220" s="34"/>
      <c r="Y220" s="34"/>
      <c r="Z220" s="34"/>
      <c r="AA220" s="34"/>
      <c r="AB220" s="34"/>
      <c r="AC220" s="34"/>
      <c r="AD220" s="34"/>
      <c r="AE220" s="34"/>
      <c r="AF220" s="34"/>
      <c r="AG220" s="37"/>
      <c r="AH220" s="37"/>
      <c r="AI220" s="38"/>
      <c r="AJ220" s="38"/>
    </row>
    <row r="221" spans="1:36" x14ac:dyDescent="0.4">
      <c r="A221" s="33"/>
      <c r="B221" s="33"/>
      <c r="C221" s="33"/>
      <c r="D221" s="33"/>
      <c r="E221" s="33"/>
      <c r="F221" s="33"/>
      <c r="G221" s="33"/>
      <c r="H221" s="33"/>
      <c r="I221" s="33"/>
      <c r="J221" s="33"/>
      <c r="K221" s="58" t="s">
        <v>135</v>
      </c>
      <c r="L221" s="58" t="s">
        <v>657</v>
      </c>
      <c r="M221" s="59" t="s">
        <v>658</v>
      </c>
      <c r="N221" s="33"/>
      <c r="O221" s="33"/>
      <c r="P221" s="33"/>
      <c r="Q221" s="33"/>
      <c r="R221" s="34"/>
      <c r="S221" s="35"/>
      <c r="T221" s="34"/>
      <c r="U221" s="34"/>
      <c r="V221" s="34"/>
      <c r="W221" s="34"/>
      <c r="X221" s="34"/>
      <c r="Y221" s="34"/>
      <c r="Z221" s="34"/>
      <c r="AA221" s="34"/>
      <c r="AB221" s="34"/>
      <c r="AC221" s="34"/>
      <c r="AD221" s="34"/>
      <c r="AE221" s="34"/>
      <c r="AF221" s="34"/>
      <c r="AG221" s="37"/>
      <c r="AH221" s="37"/>
      <c r="AI221" s="38"/>
      <c r="AJ221" s="38"/>
    </row>
    <row r="222" spans="1:36" x14ac:dyDescent="0.4">
      <c r="A222" s="33"/>
      <c r="B222" s="33"/>
      <c r="C222" s="33"/>
      <c r="D222" s="33"/>
      <c r="E222" s="33"/>
      <c r="F222" s="33"/>
      <c r="G222" s="33"/>
      <c r="H222" s="33"/>
      <c r="I222" s="33"/>
      <c r="J222" s="33"/>
      <c r="K222" s="58" t="s">
        <v>136</v>
      </c>
      <c r="L222" s="58" t="s">
        <v>659</v>
      </c>
      <c r="M222" s="59" t="s">
        <v>660</v>
      </c>
      <c r="N222" s="33"/>
      <c r="O222" s="33"/>
      <c r="P222" s="33"/>
      <c r="Q222" s="33"/>
      <c r="R222" s="34"/>
      <c r="S222" s="35"/>
      <c r="T222" s="34"/>
      <c r="U222" s="34"/>
      <c r="V222" s="34"/>
      <c r="W222" s="34"/>
      <c r="X222" s="34"/>
      <c r="Y222" s="34"/>
      <c r="Z222" s="34"/>
      <c r="AA222" s="34"/>
      <c r="AB222" s="34"/>
      <c r="AC222" s="34"/>
      <c r="AD222" s="34"/>
      <c r="AE222" s="34"/>
      <c r="AF222" s="34"/>
      <c r="AG222" s="37"/>
      <c r="AH222" s="37"/>
      <c r="AI222" s="38"/>
      <c r="AJ222" s="38"/>
    </row>
    <row r="223" spans="1:36" x14ac:dyDescent="0.4">
      <c r="A223" s="33"/>
      <c r="B223" s="33"/>
      <c r="C223" s="33"/>
      <c r="D223" s="33"/>
      <c r="E223" s="33"/>
      <c r="F223" s="33"/>
      <c r="G223" s="33"/>
      <c r="H223" s="33"/>
      <c r="I223" s="33"/>
      <c r="J223" s="33"/>
      <c r="K223" s="58" t="s">
        <v>137</v>
      </c>
      <c r="L223" s="58" t="s">
        <v>661</v>
      </c>
      <c r="M223" s="59" t="s">
        <v>662</v>
      </c>
      <c r="N223" s="33"/>
      <c r="O223" s="33"/>
      <c r="P223" s="33"/>
      <c r="Q223" s="33"/>
      <c r="R223" s="34"/>
      <c r="S223" s="35"/>
      <c r="T223" s="34"/>
      <c r="U223" s="34"/>
      <c r="V223" s="34"/>
      <c r="W223" s="34"/>
      <c r="X223" s="34"/>
      <c r="Y223" s="34"/>
      <c r="Z223" s="34"/>
      <c r="AA223" s="34"/>
      <c r="AB223" s="34"/>
      <c r="AC223" s="34"/>
      <c r="AD223" s="34"/>
      <c r="AE223" s="34"/>
      <c r="AF223" s="34"/>
      <c r="AG223" s="37"/>
      <c r="AH223" s="37"/>
      <c r="AI223" s="38"/>
      <c r="AJ223" s="38"/>
    </row>
    <row r="224" spans="1:36" x14ac:dyDescent="0.4">
      <c r="A224" s="33"/>
      <c r="B224" s="33"/>
      <c r="C224" s="33"/>
      <c r="D224" s="33"/>
      <c r="E224" s="33"/>
      <c r="F224" s="33"/>
      <c r="G224" s="33"/>
      <c r="H224" s="33"/>
      <c r="I224" s="33"/>
      <c r="J224" s="33"/>
      <c r="K224" s="58" t="s">
        <v>138</v>
      </c>
      <c r="L224" s="58" t="s">
        <v>663</v>
      </c>
      <c r="M224" s="59" t="s">
        <v>664</v>
      </c>
      <c r="N224" s="33"/>
      <c r="O224" s="33"/>
      <c r="P224" s="33"/>
      <c r="Q224" s="33"/>
      <c r="R224" s="34"/>
      <c r="S224" s="35"/>
      <c r="T224" s="34"/>
      <c r="U224" s="34"/>
      <c r="V224" s="34"/>
      <c r="W224" s="34"/>
      <c r="X224" s="34"/>
      <c r="Y224" s="34"/>
      <c r="Z224" s="34"/>
      <c r="AA224" s="34"/>
      <c r="AB224" s="34"/>
      <c r="AC224" s="34"/>
      <c r="AD224" s="34"/>
      <c r="AE224" s="34"/>
      <c r="AF224" s="34"/>
      <c r="AG224" s="37"/>
      <c r="AH224" s="37"/>
      <c r="AI224" s="38"/>
      <c r="AJ224" s="38"/>
    </row>
    <row r="225" spans="1:36" x14ac:dyDescent="0.4">
      <c r="A225" s="33"/>
      <c r="B225" s="33"/>
      <c r="C225" s="33"/>
      <c r="D225" s="33"/>
      <c r="E225" s="33"/>
      <c r="F225" s="33"/>
      <c r="G225" s="33"/>
      <c r="H225" s="33"/>
      <c r="I225" s="33"/>
      <c r="J225" s="33"/>
      <c r="K225" s="58" t="s">
        <v>139</v>
      </c>
      <c r="L225" s="58" t="s">
        <v>665</v>
      </c>
      <c r="M225" s="59" t="s">
        <v>666</v>
      </c>
      <c r="N225" s="33"/>
      <c r="O225" s="33"/>
      <c r="P225" s="33"/>
      <c r="Q225" s="33"/>
      <c r="R225" s="34"/>
      <c r="S225" s="35"/>
      <c r="T225" s="34"/>
      <c r="U225" s="34"/>
      <c r="V225" s="34"/>
      <c r="W225" s="34"/>
      <c r="X225" s="34"/>
      <c r="Y225" s="34"/>
      <c r="Z225" s="34"/>
      <c r="AA225" s="34"/>
      <c r="AB225" s="34"/>
      <c r="AC225" s="34"/>
      <c r="AD225" s="34"/>
      <c r="AE225" s="34"/>
      <c r="AF225" s="34"/>
      <c r="AG225" s="37"/>
      <c r="AH225" s="37"/>
      <c r="AI225" s="38"/>
      <c r="AJ225" s="38"/>
    </row>
    <row r="226" spans="1:36" x14ac:dyDescent="0.4">
      <c r="A226" s="33"/>
      <c r="B226" s="33"/>
      <c r="C226" s="33"/>
      <c r="D226" s="33"/>
      <c r="E226" s="33"/>
      <c r="F226" s="33"/>
      <c r="G226" s="33"/>
      <c r="H226" s="33"/>
      <c r="I226" s="33"/>
      <c r="J226" s="33"/>
      <c r="K226" s="58" t="s">
        <v>140</v>
      </c>
      <c r="L226" s="58" t="s">
        <v>667</v>
      </c>
      <c r="M226" s="59" t="s">
        <v>668</v>
      </c>
      <c r="N226" s="33"/>
      <c r="O226" s="33"/>
      <c r="P226" s="33"/>
      <c r="Q226" s="33"/>
      <c r="R226" s="34"/>
      <c r="S226" s="35"/>
      <c r="T226" s="34"/>
      <c r="U226" s="34"/>
      <c r="V226" s="34"/>
      <c r="W226" s="34"/>
      <c r="X226" s="34"/>
      <c r="Y226" s="34"/>
      <c r="Z226" s="34"/>
      <c r="AA226" s="34"/>
      <c r="AB226" s="34"/>
      <c r="AC226" s="34"/>
      <c r="AD226" s="34"/>
      <c r="AE226" s="34"/>
      <c r="AF226" s="34"/>
      <c r="AG226" s="37"/>
      <c r="AH226" s="37"/>
      <c r="AI226" s="38"/>
      <c r="AJ226" s="38"/>
    </row>
    <row r="227" spans="1:36" x14ac:dyDescent="0.4">
      <c r="A227" s="33"/>
      <c r="B227" s="33"/>
      <c r="C227" s="33"/>
      <c r="D227" s="33"/>
      <c r="E227" s="33"/>
      <c r="F227" s="33"/>
      <c r="G227" s="33"/>
      <c r="H227" s="33"/>
      <c r="I227" s="33"/>
      <c r="J227" s="33"/>
      <c r="K227" s="58" t="s">
        <v>141</v>
      </c>
      <c r="L227" s="58" t="s">
        <v>669</v>
      </c>
      <c r="M227" s="59" t="s">
        <v>670</v>
      </c>
      <c r="N227" s="33"/>
      <c r="O227" s="33"/>
      <c r="P227" s="33"/>
      <c r="Q227" s="33"/>
      <c r="R227" s="34"/>
      <c r="S227" s="35"/>
      <c r="T227" s="34"/>
      <c r="U227" s="34"/>
      <c r="V227" s="34"/>
      <c r="W227" s="34"/>
      <c r="X227" s="34"/>
      <c r="Y227" s="34"/>
      <c r="Z227" s="34"/>
      <c r="AA227" s="34"/>
      <c r="AB227" s="34"/>
      <c r="AC227" s="34"/>
      <c r="AD227" s="34"/>
      <c r="AE227" s="34"/>
      <c r="AF227" s="34"/>
      <c r="AG227" s="37"/>
      <c r="AH227" s="37"/>
      <c r="AI227" s="38"/>
      <c r="AJ227" s="38"/>
    </row>
    <row r="228" spans="1:36" x14ac:dyDescent="0.4">
      <c r="A228" s="33"/>
      <c r="B228" s="33"/>
      <c r="C228" s="33"/>
      <c r="D228" s="33"/>
      <c r="E228" s="33"/>
      <c r="F228" s="33"/>
      <c r="G228" s="33"/>
      <c r="H228" s="33"/>
      <c r="I228" s="33"/>
      <c r="J228" s="33"/>
      <c r="K228" s="58" t="s">
        <v>142</v>
      </c>
      <c r="L228" s="58" t="s">
        <v>671</v>
      </c>
      <c r="M228" s="59" t="s">
        <v>672</v>
      </c>
      <c r="N228" s="33"/>
      <c r="O228" s="33"/>
      <c r="P228" s="33"/>
      <c r="Q228" s="33"/>
      <c r="R228" s="34"/>
      <c r="S228" s="35"/>
      <c r="T228" s="34"/>
      <c r="U228" s="34"/>
      <c r="V228" s="34"/>
      <c r="W228" s="34"/>
      <c r="X228" s="34"/>
      <c r="Y228" s="34"/>
      <c r="Z228" s="34"/>
      <c r="AA228" s="34"/>
      <c r="AB228" s="34"/>
      <c r="AC228" s="34"/>
      <c r="AD228" s="34"/>
      <c r="AE228" s="34"/>
      <c r="AF228" s="34"/>
      <c r="AG228" s="37"/>
      <c r="AH228" s="37"/>
      <c r="AI228" s="38"/>
      <c r="AJ228" s="38"/>
    </row>
    <row r="229" spans="1:36" x14ac:dyDescent="0.4">
      <c r="A229" s="33"/>
      <c r="B229" s="33"/>
      <c r="C229" s="33"/>
      <c r="D229" s="33"/>
      <c r="E229" s="33"/>
      <c r="F229" s="33"/>
      <c r="G229" s="33"/>
      <c r="H229" s="33"/>
      <c r="I229" s="33"/>
      <c r="J229" s="33"/>
      <c r="K229" s="58" t="s">
        <v>143</v>
      </c>
      <c r="L229" s="58" t="s">
        <v>673</v>
      </c>
      <c r="M229" s="59" t="s">
        <v>674</v>
      </c>
      <c r="N229" s="33"/>
      <c r="O229" s="33"/>
      <c r="P229" s="33"/>
      <c r="Q229" s="33"/>
      <c r="R229" s="34"/>
      <c r="S229" s="35"/>
      <c r="T229" s="34"/>
      <c r="U229" s="34"/>
      <c r="V229" s="34"/>
      <c r="W229" s="34"/>
      <c r="X229" s="34"/>
      <c r="Y229" s="34"/>
      <c r="Z229" s="34"/>
      <c r="AA229" s="34"/>
      <c r="AB229" s="34"/>
      <c r="AC229" s="34"/>
      <c r="AD229" s="34"/>
      <c r="AE229" s="34"/>
      <c r="AF229" s="34"/>
      <c r="AG229" s="37"/>
      <c r="AH229" s="37"/>
      <c r="AI229" s="38"/>
      <c r="AJ229" s="38"/>
    </row>
    <row r="230" spans="1:36" x14ac:dyDescent="0.4">
      <c r="A230" s="33"/>
      <c r="B230" s="33"/>
      <c r="C230" s="33"/>
      <c r="D230" s="33"/>
      <c r="E230" s="33"/>
      <c r="F230" s="33"/>
      <c r="G230" s="33"/>
      <c r="H230" s="33"/>
      <c r="I230" s="33"/>
      <c r="J230" s="33"/>
      <c r="K230" s="58" t="s">
        <v>144</v>
      </c>
      <c r="L230" s="58" t="s">
        <v>675</v>
      </c>
      <c r="M230" s="59" t="s">
        <v>676</v>
      </c>
      <c r="N230" s="33"/>
      <c r="O230" s="33"/>
      <c r="P230" s="33"/>
      <c r="Q230" s="33"/>
      <c r="R230" s="34"/>
      <c r="S230" s="35"/>
      <c r="T230" s="34"/>
      <c r="U230" s="34"/>
      <c r="V230" s="34"/>
      <c r="W230" s="34"/>
      <c r="X230" s="34"/>
      <c r="Y230" s="34"/>
      <c r="Z230" s="34"/>
      <c r="AA230" s="34"/>
      <c r="AB230" s="34"/>
      <c r="AC230" s="34"/>
      <c r="AD230" s="34"/>
      <c r="AE230" s="34"/>
      <c r="AF230" s="34"/>
      <c r="AG230" s="37"/>
      <c r="AH230" s="37"/>
      <c r="AI230" s="38"/>
      <c r="AJ230" s="38"/>
    </row>
    <row r="231" spans="1:36" x14ac:dyDescent="0.4">
      <c r="A231" s="33"/>
      <c r="B231" s="33"/>
      <c r="C231" s="33"/>
      <c r="D231" s="33"/>
      <c r="E231" s="33"/>
      <c r="F231" s="33"/>
      <c r="G231" s="33"/>
      <c r="H231" s="33"/>
      <c r="I231" s="33"/>
      <c r="J231" s="33"/>
      <c r="K231" s="58" t="s">
        <v>145</v>
      </c>
      <c r="L231" s="58" t="s">
        <v>677</v>
      </c>
      <c r="M231" s="59" t="s">
        <v>678</v>
      </c>
      <c r="N231" s="33"/>
      <c r="O231" s="33"/>
      <c r="P231" s="33"/>
      <c r="Q231" s="33"/>
      <c r="R231" s="34"/>
      <c r="S231" s="35"/>
      <c r="T231" s="34"/>
      <c r="U231" s="34"/>
      <c r="V231" s="34"/>
      <c r="W231" s="34"/>
      <c r="X231" s="34"/>
      <c r="Y231" s="34"/>
      <c r="Z231" s="34"/>
      <c r="AA231" s="34"/>
      <c r="AB231" s="34"/>
      <c r="AC231" s="34"/>
      <c r="AD231" s="34"/>
      <c r="AE231" s="34"/>
      <c r="AF231" s="34"/>
      <c r="AG231" s="37"/>
      <c r="AH231" s="37"/>
      <c r="AI231" s="38"/>
      <c r="AJ231" s="38"/>
    </row>
    <row r="232" spans="1:36" x14ac:dyDescent="0.4">
      <c r="A232" s="33"/>
      <c r="B232" s="33"/>
      <c r="C232" s="33"/>
      <c r="D232" s="33"/>
      <c r="E232" s="33"/>
      <c r="F232" s="33"/>
      <c r="G232" s="33"/>
      <c r="H232" s="33"/>
      <c r="I232" s="33"/>
      <c r="J232" s="33"/>
      <c r="K232" s="58" t="s">
        <v>146</v>
      </c>
      <c r="L232" s="58" t="s">
        <v>679</v>
      </c>
      <c r="M232" s="59" t="s">
        <v>680</v>
      </c>
      <c r="N232" s="33"/>
      <c r="O232" s="33"/>
      <c r="P232" s="33"/>
      <c r="Q232" s="33"/>
      <c r="R232" s="34"/>
      <c r="S232" s="35"/>
      <c r="T232" s="34"/>
      <c r="U232" s="34"/>
      <c r="V232" s="34"/>
      <c r="W232" s="34"/>
      <c r="X232" s="34"/>
      <c r="Y232" s="34"/>
      <c r="Z232" s="34"/>
      <c r="AA232" s="34"/>
      <c r="AB232" s="34"/>
      <c r="AC232" s="34"/>
      <c r="AD232" s="34"/>
      <c r="AE232" s="34"/>
      <c r="AF232" s="34"/>
      <c r="AG232" s="37"/>
      <c r="AH232" s="37"/>
      <c r="AI232" s="38"/>
      <c r="AJ232" s="38"/>
    </row>
    <row r="233" spans="1:36" x14ac:dyDescent="0.4">
      <c r="A233" s="33"/>
      <c r="B233" s="33"/>
      <c r="C233" s="33"/>
      <c r="D233" s="33"/>
      <c r="E233" s="33"/>
      <c r="F233" s="33"/>
      <c r="G233" s="33"/>
      <c r="H233" s="33"/>
      <c r="I233" s="33"/>
      <c r="J233" s="33"/>
      <c r="K233" s="58" t="s">
        <v>147</v>
      </c>
      <c r="L233" s="58" t="s">
        <v>681</v>
      </c>
      <c r="M233" s="59" t="s">
        <v>682</v>
      </c>
      <c r="N233" s="33"/>
      <c r="O233" s="33"/>
      <c r="P233" s="33"/>
      <c r="Q233" s="33"/>
      <c r="R233" s="34"/>
      <c r="S233" s="35"/>
      <c r="T233" s="34"/>
      <c r="U233" s="34"/>
      <c r="V233" s="34"/>
      <c r="W233" s="34"/>
      <c r="X233" s="34"/>
      <c r="Y233" s="34"/>
      <c r="Z233" s="34"/>
      <c r="AA233" s="34"/>
      <c r="AB233" s="34"/>
      <c r="AC233" s="34"/>
      <c r="AD233" s="34"/>
      <c r="AE233" s="34"/>
      <c r="AF233" s="34"/>
      <c r="AG233" s="37"/>
      <c r="AH233" s="37"/>
      <c r="AI233" s="38"/>
      <c r="AJ233" s="38"/>
    </row>
    <row r="234" spans="1:36" x14ac:dyDescent="0.4">
      <c r="A234" s="33"/>
      <c r="B234" s="33"/>
      <c r="C234" s="33"/>
      <c r="D234" s="33"/>
      <c r="E234" s="33"/>
      <c r="F234" s="33"/>
      <c r="G234" s="33"/>
      <c r="H234" s="33"/>
      <c r="I234" s="33"/>
      <c r="J234" s="33"/>
      <c r="K234" s="58" t="s">
        <v>148</v>
      </c>
      <c r="L234" s="58" t="s">
        <v>683</v>
      </c>
      <c r="M234" s="59" t="s">
        <v>684</v>
      </c>
      <c r="N234" s="33"/>
      <c r="O234" s="33"/>
      <c r="P234" s="33"/>
      <c r="Q234" s="33"/>
      <c r="R234" s="34"/>
      <c r="S234" s="35"/>
      <c r="T234" s="34"/>
      <c r="U234" s="34"/>
      <c r="V234" s="34"/>
      <c r="W234" s="34"/>
      <c r="X234" s="34"/>
      <c r="Y234" s="34"/>
      <c r="Z234" s="34"/>
      <c r="AA234" s="34"/>
      <c r="AB234" s="34"/>
      <c r="AC234" s="34"/>
      <c r="AD234" s="34"/>
      <c r="AE234" s="34"/>
      <c r="AF234" s="34"/>
      <c r="AG234" s="37"/>
      <c r="AH234" s="37"/>
      <c r="AI234" s="38"/>
      <c r="AJ234" s="38"/>
    </row>
    <row r="235" spans="1:36" x14ac:dyDescent="0.4">
      <c r="A235" s="33"/>
      <c r="B235" s="33"/>
      <c r="C235" s="33"/>
      <c r="D235" s="33"/>
      <c r="E235" s="33"/>
      <c r="F235" s="33"/>
      <c r="G235" s="33"/>
      <c r="H235" s="33"/>
      <c r="I235" s="33"/>
      <c r="J235" s="33"/>
      <c r="K235" s="58" t="s">
        <v>149</v>
      </c>
      <c r="L235" s="58" t="s">
        <v>685</v>
      </c>
      <c r="M235" s="59" t="s">
        <v>686</v>
      </c>
      <c r="N235" s="33"/>
      <c r="O235" s="33"/>
      <c r="P235" s="33"/>
      <c r="Q235" s="33"/>
      <c r="R235" s="34"/>
      <c r="S235" s="35"/>
      <c r="T235" s="34"/>
      <c r="U235" s="34"/>
      <c r="V235" s="34"/>
      <c r="W235" s="34"/>
      <c r="X235" s="34"/>
      <c r="Y235" s="34"/>
      <c r="Z235" s="34"/>
      <c r="AA235" s="34"/>
      <c r="AB235" s="34"/>
      <c r="AC235" s="34"/>
      <c r="AD235" s="34"/>
      <c r="AE235" s="34"/>
      <c r="AF235" s="34"/>
      <c r="AG235" s="37"/>
      <c r="AH235" s="37"/>
      <c r="AI235" s="38"/>
      <c r="AJ235" s="38"/>
    </row>
    <row r="236" spans="1:36" x14ac:dyDescent="0.4">
      <c r="A236" s="33"/>
      <c r="B236" s="33"/>
      <c r="C236" s="33"/>
      <c r="D236" s="33"/>
      <c r="E236" s="33"/>
      <c r="F236" s="33"/>
      <c r="G236" s="33"/>
      <c r="H236" s="33"/>
      <c r="I236" s="33"/>
      <c r="J236" s="33"/>
      <c r="K236" s="58" t="s">
        <v>150</v>
      </c>
      <c r="L236" s="58" t="s">
        <v>687</v>
      </c>
      <c r="M236" s="59" t="s">
        <v>688</v>
      </c>
      <c r="N236" s="33"/>
      <c r="O236" s="33"/>
      <c r="P236" s="33"/>
      <c r="Q236" s="33"/>
      <c r="R236" s="34"/>
      <c r="S236" s="35"/>
      <c r="T236" s="34"/>
      <c r="U236" s="34"/>
      <c r="V236" s="34"/>
      <c r="W236" s="34"/>
      <c r="X236" s="34"/>
      <c r="Y236" s="34"/>
      <c r="Z236" s="34"/>
      <c r="AA236" s="34"/>
      <c r="AB236" s="34"/>
      <c r="AC236" s="34"/>
      <c r="AD236" s="34"/>
      <c r="AE236" s="34"/>
      <c r="AF236" s="34"/>
      <c r="AG236" s="37"/>
      <c r="AH236" s="37"/>
      <c r="AI236" s="38"/>
      <c r="AJ236" s="38"/>
    </row>
    <row r="237" spans="1:36" x14ac:dyDescent="0.4">
      <c r="A237" s="33"/>
      <c r="B237" s="33"/>
      <c r="C237" s="33"/>
      <c r="D237" s="33"/>
      <c r="E237" s="33"/>
      <c r="F237" s="33"/>
      <c r="G237" s="33"/>
      <c r="H237" s="33"/>
      <c r="I237" s="33"/>
      <c r="J237" s="33"/>
      <c r="K237" s="58" t="s">
        <v>689</v>
      </c>
      <c r="L237" s="58" t="s">
        <v>690</v>
      </c>
      <c r="M237" s="59" t="s">
        <v>691</v>
      </c>
      <c r="N237" s="33"/>
      <c r="O237" s="33"/>
      <c r="P237" s="33"/>
      <c r="Q237" s="33"/>
      <c r="R237" s="34"/>
      <c r="S237" s="35"/>
      <c r="T237" s="34"/>
      <c r="U237" s="34"/>
      <c r="V237" s="34"/>
      <c r="W237" s="34"/>
      <c r="X237" s="34"/>
      <c r="Y237" s="34"/>
      <c r="Z237" s="34"/>
      <c r="AA237" s="34"/>
      <c r="AB237" s="34"/>
      <c r="AC237" s="34"/>
      <c r="AD237" s="34"/>
      <c r="AE237" s="34"/>
      <c r="AF237" s="34"/>
      <c r="AG237" s="37"/>
      <c r="AH237" s="37"/>
      <c r="AI237" s="38"/>
      <c r="AJ237" s="38"/>
    </row>
    <row r="238" spans="1:36" x14ac:dyDescent="0.4">
      <c r="A238" s="33"/>
      <c r="B238" s="33"/>
      <c r="C238" s="33"/>
      <c r="D238" s="33"/>
      <c r="E238" s="33"/>
      <c r="F238" s="33"/>
      <c r="G238" s="33"/>
      <c r="H238" s="33"/>
      <c r="I238" s="33"/>
      <c r="J238" s="33"/>
      <c r="K238" s="58" t="s">
        <v>151</v>
      </c>
      <c r="L238" s="58" t="s">
        <v>692</v>
      </c>
      <c r="M238" s="59" t="s">
        <v>693</v>
      </c>
      <c r="N238" s="33"/>
      <c r="O238" s="33"/>
      <c r="P238" s="33"/>
      <c r="Q238" s="33"/>
      <c r="R238" s="34"/>
      <c r="S238" s="35"/>
      <c r="T238" s="34"/>
      <c r="U238" s="34"/>
      <c r="V238" s="34"/>
      <c r="W238" s="34"/>
      <c r="X238" s="34"/>
      <c r="Y238" s="34"/>
      <c r="Z238" s="34"/>
      <c r="AA238" s="34"/>
      <c r="AB238" s="34"/>
      <c r="AC238" s="34"/>
      <c r="AD238" s="34"/>
      <c r="AE238" s="34"/>
      <c r="AF238" s="34"/>
      <c r="AG238" s="37"/>
      <c r="AH238" s="37"/>
      <c r="AI238" s="38"/>
      <c r="AJ238" s="38"/>
    </row>
    <row r="239" spans="1:36" x14ac:dyDescent="0.4">
      <c r="A239" s="33"/>
      <c r="B239" s="33"/>
      <c r="C239" s="33"/>
      <c r="D239" s="33"/>
      <c r="E239" s="33"/>
      <c r="F239" s="33"/>
      <c r="G239" s="33"/>
      <c r="H239" s="33"/>
      <c r="I239" s="33"/>
      <c r="J239" s="33"/>
      <c r="K239" s="58" t="s">
        <v>152</v>
      </c>
      <c r="L239" s="58" t="s">
        <v>694</v>
      </c>
      <c r="M239" s="59" t="s">
        <v>695</v>
      </c>
      <c r="N239" s="33"/>
      <c r="O239" s="33"/>
      <c r="P239" s="33"/>
      <c r="Q239" s="33"/>
      <c r="R239" s="34"/>
      <c r="S239" s="35"/>
      <c r="T239" s="34"/>
      <c r="U239" s="34"/>
      <c r="V239" s="34"/>
      <c r="W239" s="34"/>
      <c r="X239" s="34"/>
      <c r="Y239" s="34"/>
      <c r="Z239" s="34"/>
      <c r="AA239" s="34"/>
      <c r="AB239" s="34"/>
      <c r="AC239" s="34"/>
      <c r="AD239" s="34"/>
      <c r="AE239" s="34"/>
      <c r="AF239" s="34"/>
      <c r="AG239" s="37"/>
      <c r="AH239" s="37"/>
      <c r="AI239" s="38"/>
      <c r="AJ239" s="38"/>
    </row>
    <row r="240" spans="1:36" x14ac:dyDescent="0.4">
      <c r="A240" s="33"/>
      <c r="B240" s="33"/>
      <c r="C240" s="33"/>
      <c r="D240" s="33"/>
      <c r="E240" s="33"/>
      <c r="F240" s="33"/>
      <c r="G240" s="33"/>
      <c r="H240" s="33"/>
      <c r="I240" s="33"/>
      <c r="J240" s="33"/>
      <c r="K240" s="58" t="s">
        <v>153</v>
      </c>
      <c r="L240" s="58" t="s">
        <v>696</v>
      </c>
      <c r="M240" s="59" t="s">
        <v>697</v>
      </c>
      <c r="N240" s="33"/>
      <c r="O240" s="33"/>
      <c r="P240" s="33"/>
      <c r="Q240" s="33"/>
      <c r="R240" s="34"/>
      <c r="S240" s="35"/>
      <c r="T240" s="34"/>
      <c r="U240" s="34"/>
      <c r="V240" s="34"/>
      <c r="W240" s="34"/>
      <c r="X240" s="34"/>
      <c r="Y240" s="34"/>
      <c r="Z240" s="34"/>
      <c r="AA240" s="34"/>
      <c r="AB240" s="34"/>
      <c r="AC240" s="34"/>
      <c r="AD240" s="34"/>
      <c r="AE240" s="34"/>
      <c r="AF240" s="34"/>
      <c r="AG240" s="37"/>
      <c r="AH240" s="37"/>
      <c r="AI240" s="38"/>
      <c r="AJ240" s="38"/>
    </row>
    <row r="241" spans="1:36" x14ac:dyDescent="0.4">
      <c r="A241" s="33"/>
      <c r="B241" s="33"/>
      <c r="C241" s="33"/>
      <c r="D241" s="33"/>
      <c r="E241" s="33"/>
      <c r="F241" s="33"/>
      <c r="G241" s="33"/>
      <c r="H241" s="33"/>
      <c r="I241" s="33"/>
      <c r="J241" s="33"/>
      <c r="K241" s="58" t="s">
        <v>154</v>
      </c>
      <c r="L241" s="58" t="s">
        <v>698</v>
      </c>
      <c r="M241" s="59" t="s">
        <v>699</v>
      </c>
      <c r="N241" s="33"/>
      <c r="O241" s="33"/>
      <c r="P241" s="33"/>
      <c r="Q241" s="33"/>
      <c r="R241" s="34"/>
      <c r="S241" s="35"/>
      <c r="T241" s="34"/>
      <c r="U241" s="34"/>
      <c r="V241" s="34"/>
      <c r="W241" s="34"/>
      <c r="X241" s="34"/>
      <c r="Y241" s="34"/>
      <c r="Z241" s="34"/>
      <c r="AA241" s="34"/>
      <c r="AB241" s="34"/>
      <c r="AC241" s="34"/>
      <c r="AD241" s="34"/>
      <c r="AE241" s="34"/>
      <c r="AF241" s="34"/>
      <c r="AG241" s="37"/>
      <c r="AH241" s="37"/>
      <c r="AI241" s="38"/>
      <c r="AJ241" s="38"/>
    </row>
    <row r="242" spans="1:36" x14ac:dyDescent="0.4">
      <c r="A242" s="33"/>
      <c r="B242" s="33"/>
      <c r="C242" s="33"/>
      <c r="D242" s="33"/>
      <c r="E242" s="33"/>
      <c r="F242" s="33"/>
      <c r="G242" s="33"/>
      <c r="H242" s="33"/>
      <c r="I242" s="33"/>
      <c r="J242" s="33"/>
      <c r="K242" s="58" t="s">
        <v>155</v>
      </c>
      <c r="L242" s="58" t="s">
        <v>700</v>
      </c>
      <c r="M242" s="59" t="s">
        <v>701</v>
      </c>
      <c r="N242" s="33"/>
      <c r="O242" s="33"/>
      <c r="P242" s="33"/>
      <c r="Q242" s="33"/>
      <c r="R242" s="34"/>
      <c r="S242" s="35"/>
      <c r="T242" s="34"/>
      <c r="U242" s="34"/>
      <c r="V242" s="34"/>
      <c r="W242" s="34"/>
      <c r="X242" s="34"/>
      <c r="Y242" s="34"/>
      <c r="Z242" s="34"/>
      <c r="AA242" s="34"/>
      <c r="AB242" s="34"/>
      <c r="AC242" s="34"/>
      <c r="AD242" s="34"/>
      <c r="AE242" s="34"/>
      <c r="AF242" s="34"/>
      <c r="AG242" s="37"/>
      <c r="AH242" s="37"/>
      <c r="AI242" s="38"/>
      <c r="AJ242" s="38"/>
    </row>
    <row r="243" spans="1:36" x14ac:dyDescent="0.4">
      <c r="A243" s="33"/>
      <c r="B243" s="33"/>
      <c r="C243" s="33"/>
      <c r="D243" s="33"/>
      <c r="E243" s="33"/>
      <c r="F243" s="33"/>
      <c r="G243" s="33"/>
      <c r="H243" s="33"/>
      <c r="I243" s="33"/>
      <c r="J243" s="33"/>
      <c r="K243" s="58" t="s">
        <v>156</v>
      </c>
      <c r="L243" s="58" t="s">
        <v>702</v>
      </c>
      <c r="M243" s="59" t="s">
        <v>703</v>
      </c>
      <c r="N243" s="33"/>
      <c r="O243" s="33"/>
      <c r="P243" s="33"/>
      <c r="Q243" s="33"/>
      <c r="R243" s="34"/>
      <c r="S243" s="35"/>
      <c r="T243" s="34"/>
      <c r="U243" s="34"/>
      <c r="V243" s="34"/>
      <c r="W243" s="34"/>
      <c r="X243" s="34"/>
      <c r="Y243" s="34"/>
      <c r="Z243" s="34"/>
      <c r="AA243" s="34"/>
      <c r="AB243" s="34"/>
      <c r="AC243" s="34"/>
      <c r="AD243" s="34"/>
      <c r="AE243" s="34"/>
      <c r="AF243" s="34"/>
      <c r="AG243" s="37"/>
      <c r="AH243" s="37"/>
      <c r="AI243" s="38"/>
      <c r="AJ243" s="38"/>
    </row>
    <row r="244" spans="1:36" x14ac:dyDescent="0.4">
      <c r="A244" s="33"/>
      <c r="B244" s="33"/>
      <c r="C244" s="33"/>
      <c r="D244" s="33"/>
      <c r="E244" s="33"/>
      <c r="F244" s="33"/>
      <c r="G244" s="33"/>
      <c r="H244" s="33"/>
      <c r="I244" s="33"/>
      <c r="J244" s="33"/>
      <c r="K244" s="58" t="s">
        <v>157</v>
      </c>
      <c r="L244" s="58" t="s">
        <v>704</v>
      </c>
      <c r="M244" s="59" t="s">
        <v>705</v>
      </c>
      <c r="N244" s="33"/>
      <c r="O244" s="33"/>
      <c r="P244" s="33"/>
      <c r="Q244" s="33"/>
      <c r="R244" s="34"/>
      <c r="S244" s="35"/>
      <c r="T244" s="34"/>
      <c r="U244" s="34"/>
      <c r="V244" s="34"/>
      <c r="W244" s="34"/>
      <c r="X244" s="34"/>
      <c r="Y244" s="34"/>
      <c r="Z244" s="34"/>
      <c r="AA244" s="34"/>
      <c r="AB244" s="34"/>
      <c r="AC244" s="34"/>
      <c r="AD244" s="34"/>
      <c r="AE244" s="34"/>
      <c r="AF244" s="34"/>
      <c r="AG244" s="37"/>
      <c r="AH244" s="37"/>
      <c r="AI244" s="38"/>
      <c r="AJ244" s="38"/>
    </row>
    <row r="245" spans="1:36" x14ac:dyDescent="0.4">
      <c r="A245" s="33"/>
      <c r="B245" s="33"/>
      <c r="C245" s="33"/>
      <c r="D245" s="33"/>
      <c r="E245" s="33"/>
      <c r="F245" s="33"/>
      <c r="G245" s="33"/>
      <c r="H245" s="33"/>
      <c r="I245" s="33"/>
      <c r="J245" s="33"/>
      <c r="K245" s="58" t="s">
        <v>158</v>
      </c>
      <c r="L245" s="58" t="s">
        <v>706</v>
      </c>
      <c r="M245" s="59" t="s">
        <v>707</v>
      </c>
      <c r="N245" s="33"/>
      <c r="O245" s="33"/>
      <c r="P245" s="33"/>
      <c r="Q245" s="33"/>
      <c r="R245" s="34"/>
      <c r="S245" s="35"/>
      <c r="T245" s="34"/>
      <c r="U245" s="34"/>
      <c r="V245" s="34"/>
      <c r="W245" s="34"/>
      <c r="X245" s="34"/>
      <c r="Y245" s="34"/>
      <c r="Z245" s="34"/>
      <c r="AA245" s="34"/>
      <c r="AB245" s="34"/>
      <c r="AC245" s="34"/>
      <c r="AD245" s="34"/>
      <c r="AE245" s="34"/>
      <c r="AF245" s="34"/>
      <c r="AG245" s="37"/>
      <c r="AH245" s="37"/>
      <c r="AI245" s="38"/>
      <c r="AJ245" s="38"/>
    </row>
    <row r="246" spans="1:36" x14ac:dyDescent="0.4">
      <c r="A246" s="33"/>
      <c r="B246" s="33"/>
      <c r="C246" s="33"/>
      <c r="D246" s="33"/>
      <c r="E246" s="33"/>
      <c r="F246" s="33"/>
      <c r="G246" s="33"/>
      <c r="H246" s="33"/>
      <c r="I246" s="33"/>
      <c r="J246" s="33"/>
      <c r="K246" s="58" t="s">
        <v>159</v>
      </c>
      <c r="L246" s="58" t="s">
        <v>708</v>
      </c>
      <c r="M246" s="59" t="s">
        <v>709</v>
      </c>
      <c r="N246" s="33"/>
      <c r="O246" s="33"/>
      <c r="P246" s="33"/>
      <c r="Q246" s="33"/>
      <c r="R246" s="34"/>
      <c r="S246" s="35"/>
      <c r="T246" s="34"/>
      <c r="U246" s="34"/>
      <c r="V246" s="34"/>
      <c r="W246" s="34"/>
      <c r="X246" s="34"/>
      <c r="Y246" s="34"/>
      <c r="Z246" s="34"/>
      <c r="AA246" s="34"/>
      <c r="AB246" s="34"/>
      <c r="AC246" s="34"/>
      <c r="AD246" s="34"/>
      <c r="AE246" s="34"/>
      <c r="AF246" s="34"/>
      <c r="AG246" s="37"/>
      <c r="AH246" s="37"/>
      <c r="AI246" s="38"/>
      <c r="AJ246" s="38"/>
    </row>
    <row r="247" spans="1:36" x14ac:dyDescent="0.4">
      <c r="A247" s="33"/>
      <c r="B247" s="33"/>
      <c r="C247" s="33"/>
      <c r="D247" s="33"/>
      <c r="E247" s="33"/>
      <c r="F247" s="33"/>
      <c r="G247" s="33"/>
      <c r="H247" s="33"/>
      <c r="I247" s="33"/>
      <c r="J247" s="33"/>
      <c r="K247" s="58" t="s">
        <v>160</v>
      </c>
      <c r="L247" s="58" t="s">
        <v>710</v>
      </c>
      <c r="M247" s="59" t="s">
        <v>711</v>
      </c>
      <c r="N247" s="33"/>
      <c r="O247" s="33"/>
      <c r="P247" s="33"/>
      <c r="Q247" s="33"/>
      <c r="R247" s="34"/>
      <c r="S247" s="35"/>
      <c r="T247" s="34"/>
      <c r="U247" s="34"/>
      <c r="V247" s="34"/>
      <c r="W247" s="34"/>
      <c r="X247" s="34"/>
      <c r="Y247" s="34"/>
      <c r="Z247" s="34"/>
      <c r="AA247" s="34"/>
      <c r="AB247" s="34"/>
      <c r="AC247" s="34"/>
      <c r="AD247" s="34"/>
      <c r="AE247" s="34"/>
      <c r="AF247" s="34"/>
      <c r="AG247" s="37"/>
      <c r="AH247" s="37"/>
      <c r="AI247" s="38"/>
      <c r="AJ247" s="38"/>
    </row>
    <row r="248" spans="1:36" x14ac:dyDescent="0.4">
      <c r="A248" s="33"/>
      <c r="B248" s="33"/>
      <c r="C248" s="33"/>
      <c r="D248" s="33"/>
      <c r="E248" s="33"/>
      <c r="F248" s="33"/>
      <c r="G248" s="33"/>
      <c r="H248" s="33"/>
      <c r="I248" s="33"/>
      <c r="J248" s="33"/>
      <c r="K248" s="58" t="s">
        <v>161</v>
      </c>
      <c r="L248" s="58" t="s">
        <v>712</v>
      </c>
      <c r="M248" s="59" t="s">
        <v>713</v>
      </c>
      <c r="N248" s="33"/>
      <c r="O248" s="33"/>
      <c r="P248" s="33"/>
      <c r="Q248" s="33"/>
      <c r="R248" s="34"/>
      <c r="S248" s="35"/>
      <c r="T248" s="34"/>
      <c r="U248" s="34"/>
      <c r="V248" s="34"/>
      <c r="W248" s="34"/>
      <c r="X248" s="34"/>
      <c r="Y248" s="34"/>
      <c r="Z248" s="34"/>
      <c r="AA248" s="34"/>
      <c r="AB248" s="34"/>
      <c r="AC248" s="34"/>
      <c r="AD248" s="34"/>
      <c r="AE248" s="34"/>
      <c r="AF248" s="34"/>
      <c r="AG248" s="37"/>
      <c r="AH248" s="37"/>
      <c r="AI248" s="38"/>
      <c r="AJ248" s="38"/>
    </row>
    <row r="249" spans="1:36" x14ac:dyDescent="0.4">
      <c r="A249" s="33"/>
      <c r="B249" s="33"/>
      <c r="C249" s="33"/>
      <c r="D249" s="33"/>
      <c r="E249" s="33"/>
      <c r="F249" s="33"/>
      <c r="G249" s="33"/>
      <c r="H249" s="33"/>
      <c r="I249" s="33"/>
      <c r="J249" s="33"/>
      <c r="K249" s="58" t="s">
        <v>162</v>
      </c>
      <c r="L249" s="58" t="s">
        <v>714</v>
      </c>
      <c r="M249" s="59" t="s">
        <v>715</v>
      </c>
      <c r="N249" s="33"/>
      <c r="O249" s="33"/>
      <c r="P249" s="33"/>
      <c r="Q249" s="33"/>
      <c r="R249" s="34"/>
      <c r="S249" s="35"/>
      <c r="T249" s="34"/>
      <c r="U249" s="34"/>
      <c r="V249" s="34"/>
      <c r="W249" s="34"/>
      <c r="X249" s="34"/>
      <c r="Y249" s="34"/>
      <c r="Z249" s="34"/>
      <c r="AA249" s="34"/>
      <c r="AB249" s="34"/>
      <c r="AC249" s="34"/>
      <c r="AD249" s="34"/>
      <c r="AE249" s="34"/>
      <c r="AF249" s="34"/>
      <c r="AG249" s="37"/>
      <c r="AH249" s="37"/>
      <c r="AI249" s="38"/>
      <c r="AJ249" s="38"/>
    </row>
    <row r="250" spans="1:36" x14ac:dyDescent="0.4">
      <c r="A250" s="33"/>
      <c r="B250" s="33"/>
      <c r="C250" s="33"/>
      <c r="D250" s="33"/>
      <c r="E250" s="33"/>
      <c r="F250" s="33"/>
      <c r="G250" s="33"/>
      <c r="H250" s="33"/>
      <c r="I250" s="33"/>
      <c r="J250" s="33"/>
      <c r="K250" s="58" t="s">
        <v>163</v>
      </c>
      <c r="L250" s="58" t="s">
        <v>716</v>
      </c>
      <c r="M250" s="59" t="s">
        <v>717</v>
      </c>
      <c r="N250" s="33"/>
      <c r="O250" s="33"/>
      <c r="P250" s="33"/>
      <c r="Q250" s="33"/>
      <c r="R250" s="34"/>
      <c r="S250" s="35"/>
      <c r="T250" s="34"/>
      <c r="U250" s="34"/>
      <c r="V250" s="34"/>
      <c r="W250" s="34"/>
      <c r="X250" s="34"/>
      <c r="Y250" s="34"/>
      <c r="Z250" s="34"/>
      <c r="AA250" s="34"/>
      <c r="AB250" s="34"/>
      <c r="AC250" s="34"/>
      <c r="AD250" s="34"/>
      <c r="AE250" s="34"/>
      <c r="AF250" s="34"/>
      <c r="AG250" s="37"/>
      <c r="AH250" s="37"/>
      <c r="AI250" s="38"/>
      <c r="AJ250" s="38"/>
    </row>
    <row r="251" spans="1:36" x14ac:dyDescent="0.4">
      <c r="A251" s="33"/>
      <c r="B251" s="33"/>
      <c r="C251" s="33"/>
      <c r="D251" s="33"/>
      <c r="E251" s="33"/>
      <c r="F251" s="33"/>
      <c r="G251" s="33"/>
      <c r="H251" s="33"/>
      <c r="I251" s="33"/>
      <c r="J251" s="33"/>
      <c r="K251" s="58" t="s">
        <v>164</v>
      </c>
      <c r="L251" s="58" t="s">
        <v>718</v>
      </c>
      <c r="M251" s="59" t="s">
        <v>719</v>
      </c>
      <c r="N251" s="33"/>
      <c r="O251" s="33"/>
      <c r="P251" s="33"/>
      <c r="Q251" s="33"/>
      <c r="R251" s="34"/>
      <c r="S251" s="35"/>
      <c r="T251" s="34"/>
      <c r="U251" s="34"/>
      <c r="V251" s="34"/>
      <c r="W251" s="34"/>
      <c r="X251" s="34"/>
      <c r="Y251" s="34"/>
      <c r="Z251" s="34"/>
      <c r="AA251" s="34"/>
      <c r="AB251" s="34"/>
      <c r="AC251" s="34"/>
      <c r="AD251" s="34"/>
      <c r="AE251" s="34"/>
      <c r="AF251" s="34"/>
      <c r="AG251" s="37"/>
      <c r="AH251" s="37"/>
      <c r="AI251" s="38"/>
      <c r="AJ251" s="38"/>
    </row>
    <row r="252" spans="1:36" x14ac:dyDescent="0.4">
      <c r="A252" s="33"/>
      <c r="B252" s="33"/>
      <c r="C252" s="33"/>
      <c r="D252" s="33"/>
      <c r="E252" s="33"/>
      <c r="F252" s="33"/>
      <c r="G252" s="33"/>
      <c r="H252" s="33"/>
      <c r="I252" s="33"/>
      <c r="J252" s="33"/>
      <c r="K252" s="58" t="s">
        <v>165</v>
      </c>
      <c r="L252" s="58" t="s">
        <v>720</v>
      </c>
      <c r="M252" s="59" t="s">
        <v>721</v>
      </c>
      <c r="N252" s="33"/>
      <c r="O252" s="33"/>
      <c r="P252" s="33"/>
      <c r="Q252" s="33"/>
      <c r="R252" s="34"/>
      <c r="S252" s="35"/>
      <c r="T252" s="34"/>
      <c r="U252" s="34"/>
      <c r="V252" s="34"/>
      <c r="W252" s="34"/>
      <c r="X252" s="34"/>
      <c r="Y252" s="34"/>
      <c r="Z252" s="34"/>
      <c r="AA252" s="34"/>
      <c r="AB252" s="34"/>
      <c r="AC252" s="34"/>
      <c r="AD252" s="34"/>
      <c r="AE252" s="34"/>
      <c r="AF252" s="34"/>
      <c r="AG252" s="37"/>
      <c r="AH252" s="37"/>
      <c r="AI252" s="38"/>
      <c r="AJ252" s="38"/>
    </row>
    <row r="253" spans="1:36" x14ac:dyDescent="0.4">
      <c r="A253" s="33"/>
      <c r="B253" s="33"/>
      <c r="C253" s="33"/>
      <c r="D253" s="33"/>
      <c r="E253" s="33"/>
      <c r="F253" s="33"/>
      <c r="G253" s="33"/>
      <c r="H253" s="33"/>
      <c r="I253" s="33"/>
      <c r="J253" s="33"/>
      <c r="K253" s="58" t="s">
        <v>166</v>
      </c>
      <c r="L253" s="58" t="s">
        <v>722</v>
      </c>
      <c r="M253" s="59" t="s">
        <v>723</v>
      </c>
      <c r="N253" s="33"/>
      <c r="O253" s="33"/>
      <c r="P253" s="33"/>
      <c r="Q253" s="33"/>
      <c r="R253" s="34"/>
      <c r="S253" s="35"/>
      <c r="T253" s="34"/>
      <c r="U253" s="34"/>
      <c r="V253" s="34"/>
      <c r="W253" s="34"/>
      <c r="X253" s="34"/>
      <c r="Y253" s="34"/>
      <c r="Z253" s="34"/>
      <c r="AA253" s="34"/>
      <c r="AB253" s="34"/>
      <c r="AC253" s="34"/>
      <c r="AD253" s="34"/>
      <c r="AE253" s="34"/>
      <c r="AF253" s="34"/>
      <c r="AG253" s="37"/>
      <c r="AH253" s="37"/>
      <c r="AI253" s="38"/>
      <c r="AJ253" s="38"/>
    </row>
    <row r="254" spans="1:36" x14ac:dyDescent="0.4">
      <c r="A254" s="33"/>
      <c r="B254" s="33"/>
      <c r="C254" s="33"/>
      <c r="D254" s="33"/>
      <c r="E254" s="33"/>
      <c r="F254" s="33"/>
      <c r="G254" s="33"/>
      <c r="H254" s="33"/>
      <c r="I254" s="33"/>
      <c r="J254" s="33"/>
      <c r="K254" s="58" t="s">
        <v>167</v>
      </c>
      <c r="L254" s="58" t="s">
        <v>724</v>
      </c>
      <c r="M254" s="59" t="s">
        <v>725</v>
      </c>
      <c r="N254" s="33"/>
      <c r="O254" s="33"/>
      <c r="P254" s="33"/>
      <c r="Q254" s="33"/>
      <c r="R254" s="34"/>
      <c r="S254" s="35"/>
      <c r="T254" s="34"/>
      <c r="U254" s="34"/>
      <c r="V254" s="34"/>
      <c r="W254" s="34"/>
      <c r="X254" s="34"/>
      <c r="Y254" s="34"/>
      <c r="Z254" s="34"/>
      <c r="AA254" s="34"/>
      <c r="AB254" s="34"/>
      <c r="AC254" s="34"/>
      <c r="AD254" s="34"/>
      <c r="AE254" s="34"/>
      <c r="AF254" s="34"/>
      <c r="AG254" s="37"/>
      <c r="AH254" s="37"/>
      <c r="AI254" s="38"/>
      <c r="AJ254" s="38"/>
    </row>
    <row r="255" spans="1:36" x14ac:dyDescent="0.4">
      <c r="A255" s="33"/>
      <c r="B255" s="33"/>
      <c r="C255" s="33"/>
      <c r="D255" s="33"/>
      <c r="E255" s="33"/>
      <c r="F255" s="33"/>
      <c r="G255" s="33"/>
      <c r="H255" s="33"/>
      <c r="I255" s="33"/>
      <c r="J255" s="33"/>
      <c r="K255" s="58" t="s">
        <v>168</v>
      </c>
      <c r="L255" s="58" t="s">
        <v>726</v>
      </c>
      <c r="M255" s="59" t="s">
        <v>727</v>
      </c>
      <c r="N255" s="33"/>
      <c r="O255" s="33"/>
      <c r="P255" s="33"/>
      <c r="Q255" s="33"/>
      <c r="R255" s="34"/>
      <c r="S255" s="35"/>
      <c r="T255" s="34"/>
      <c r="U255" s="34"/>
      <c r="V255" s="34"/>
      <c r="W255" s="34"/>
      <c r="X255" s="34"/>
      <c r="Y255" s="34"/>
      <c r="Z255" s="34"/>
      <c r="AA255" s="34"/>
      <c r="AB255" s="34"/>
      <c r="AC255" s="34"/>
      <c r="AD255" s="34"/>
      <c r="AE255" s="34"/>
      <c r="AF255" s="34"/>
      <c r="AG255" s="37"/>
      <c r="AH255" s="37"/>
      <c r="AI255" s="38"/>
      <c r="AJ255" s="38"/>
    </row>
    <row r="256" spans="1:36" x14ac:dyDescent="0.4">
      <c r="A256" s="33"/>
      <c r="B256" s="33"/>
      <c r="C256" s="33"/>
      <c r="D256" s="33"/>
      <c r="E256" s="33"/>
      <c r="F256" s="33"/>
      <c r="G256" s="33"/>
      <c r="H256" s="33"/>
      <c r="I256" s="33"/>
      <c r="J256" s="33"/>
      <c r="K256" s="58" t="s">
        <v>169</v>
      </c>
      <c r="L256" s="58" t="s">
        <v>728</v>
      </c>
      <c r="M256" s="59" t="s">
        <v>729</v>
      </c>
      <c r="N256" s="33"/>
      <c r="O256" s="33"/>
      <c r="P256" s="33"/>
      <c r="Q256" s="33"/>
      <c r="R256" s="34"/>
      <c r="S256" s="35"/>
      <c r="T256" s="34"/>
      <c r="U256" s="34"/>
      <c r="V256" s="34"/>
      <c r="W256" s="34"/>
      <c r="X256" s="34"/>
      <c r="Y256" s="34"/>
      <c r="Z256" s="34"/>
      <c r="AA256" s="34"/>
      <c r="AB256" s="34"/>
      <c r="AC256" s="34"/>
      <c r="AD256" s="34"/>
      <c r="AE256" s="34"/>
      <c r="AF256" s="34"/>
      <c r="AG256" s="37"/>
      <c r="AH256" s="37"/>
      <c r="AI256" s="38"/>
      <c r="AJ256" s="38"/>
    </row>
    <row r="257" spans="1:36" x14ac:dyDescent="0.4">
      <c r="A257" s="33"/>
      <c r="B257" s="33"/>
      <c r="C257" s="33"/>
      <c r="D257" s="33"/>
      <c r="E257" s="33"/>
      <c r="F257" s="33"/>
      <c r="G257" s="33"/>
      <c r="H257" s="33"/>
      <c r="I257" s="33"/>
      <c r="J257" s="33"/>
      <c r="K257" s="58" t="s">
        <v>170</v>
      </c>
      <c r="L257" s="58" t="s">
        <v>730</v>
      </c>
      <c r="M257" s="59" t="s">
        <v>731</v>
      </c>
      <c r="N257" s="33"/>
      <c r="O257" s="33"/>
      <c r="P257" s="33"/>
      <c r="Q257" s="33"/>
      <c r="R257" s="34"/>
      <c r="S257" s="35"/>
      <c r="T257" s="34"/>
      <c r="U257" s="34"/>
      <c r="V257" s="34"/>
      <c r="W257" s="34"/>
      <c r="X257" s="34"/>
      <c r="Y257" s="34"/>
      <c r="Z257" s="34"/>
      <c r="AA257" s="34"/>
      <c r="AB257" s="34"/>
      <c r="AC257" s="34"/>
      <c r="AD257" s="34"/>
      <c r="AE257" s="34"/>
      <c r="AF257" s="34"/>
      <c r="AG257" s="37"/>
      <c r="AH257" s="37"/>
      <c r="AI257" s="38"/>
      <c r="AJ257" s="38"/>
    </row>
    <row r="258" spans="1:36" x14ac:dyDescent="0.4">
      <c r="A258" s="33"/>
      <c r="B258" s="33"/>
      <c r="C258" s="33"/>
      <c r="D258" s="33"/>
      <c r="E258" s="33"/>
      <c r="F258" s="33"/>
      <c r="G258" s="33"/>
      <c r="H258" s="33"/>
      <c r="I258" s="33"/>
      <c r="J258" s="33"/>
      <c r="K258" s="58" t="s">
        <v>171</v>
      </c>
      <c r="L258" s="58" t="s">
        <v>732</v>
      </c>
      <c r="M258" s="59" t="s">
        <v>733</v>
      </c>
      <c r="N258" s="33"/>
      <c r="O258" s="33"/>
      <c r="P258" s="33"/>
      <c r="Q258" s="33"/>
      <c r="R258" s="34"/>
      <c r="S258" s="35"/>
      <c r="T258" s="34"/>
      <c r="U258" s="34"/>
      <c r="V258" s="34"/>
      <c r="W258" s="34"/>
      <c r="X258" s="34"/>
      <c r="Y258" s="34"/>
      <c r="Z258" s="34"/>
      <c r="AA258" s="34"/>
      <c r="AB258" s="34"/>
      <c r="AC258" s="34"/>
      <c r="AD258" s="34"/>
      <c r="AE258" s="34"/>
      <c r="AF258" s="34"/>
      <c r="AG258" s="37"/>
      <c r="AH258" s="37"/>
      <c r="AI258" s="38"/>
      <c r="AJ258" s="38"/>
    </row>
    <row r="259" spans="1:36" x14ac:dyDescent="0.4">
      <c r="A259" s="33"/>
      <c r="B259" s="33"/>
      <c r="C259" s="33"/>
      <c r="D259" s="33"/>
      <c r="E259" s="33"/>
      <c r="F259" s="33"/>
      <c r="G259" s="33"/>
      <c r="H259" s="33"/>
      <c r="I259" s="33"/>
      <c r="J259" s="33"/>
      <c r="K259" s="58" t="s">
        <v>172</v>
      </c>
      <c r="L259" s="58" t="s">
        <v>734</v>
      </c>
      <c r="M259" s="59" t="s">
        <v>735</v>
      </c>
      <c r="N259" s="33"/>
      <c r="O259" s="33"/>
      <c r="P259" s="33"/>
      <c r="Q259" s="33"/>
      <c r="R259" s="34"/>
      <c r="S259" s="35"/>
      <c r="T259" s="34"/>
      <c r="U259" s="34"/>
      <c r="V259" s="34"/>
      <c r="W259" s="34"/>
      <c r="X259" s="34"/>
      <c r="Y259" s="34"/>
      <c r="Z259" s="34"/>
      <c r="AA259" s="34"/>
      <c r="AB259" s="34"/>
      <c r="AC259" s="34"/>
      <c r="AD259" s="34"/>
      <c r="AE259" s="34"/>
      <c r="AF259" s="34"/>
      <c r="AG259" s="37"/>
      <c r="AH259" s="37"/>
      <c r="AI259" s="38"/>
      <c r="AJ259" s="38"/>
    </row>
    <row r="260" spans="1:36" x14ac:dyDescent="0.4">
      <c r="A260" s="33"/>
      <c r="B260" s="33"/>
      <c r="C260" s="33"/>
      <c r="D260" s="33"/>
      <c r="E260" s="33"/>
      <c r="F260" s="33"/>
      <c r="G260" s="33"/>
      <c r="H260" s="33"/>
      <c r="I260" s="33"/>
      <c r="J260" s="33"/>
      <c r="K260" s="58" t="s">
        <v>173</v>
      </c>
      <c r="L260" s="58" t="s">
        <v>736</v>
      </c>
      <c r="M260" s="59" t="s">
        <v>737</v>
      </c>
      <c r="N260" s="33"/>
      <c r="O260" s="33"/>
      <c r="P260" s="33"/>
      <c r="Q260" s="33"/>
      <c r="R260" s="34"/>
      <c r="S260" s="35"/>
      <c r="T260" s="34"/>
      <c r="U260" s="34"/>
      <c r="V260" s="34"/>
      <c r="W260" s="34"/>
      <c r="X260" s="34"/>
      <c r="Y260" s="34"/>
      <c r="Z260" s="34"/>
      <c r="AA260" s="34"/>
      <c r="AB260" s="34"/>
      <c r="AC260" s="34"/>
      <c r="AD260" s="34"/>
      <c r="AE260" s="34"/>
      <c r="AF260" s="34"/>
      <c r="AG260" s="37"/>
      <c r="AH260" s="37"/>
      <c r="AI260" s="38"/>
      <c r="AJ260" s="38"/>
    </row>
    <row r="261" spans="1:36" x14ac:dyDescent="0.4">
      <c r="A261" s="33"/>
      <c r="B261" s="33"/>
      <c r="C261" s="33"/>
      <c r="D261" s="33"/>
      <c r="E261" s="33"/>
      <c r="F261" s="33"/>
      <c r="G261" s="33"/>
      <c r="H261" s="33"/>
      <c r="I261" s="33"/>
      <c r="J261" s="33"/>
      <c r="K261" s="58" t="s">
        <v>174</v>
      </c>
      <c r="L261" s="58" t="s">
        <v>738</v>
      </c>
      <c r="M261" s="59" t="s">
        <v>739</v>
      </c>
      <c r="N261" s="33"/>
      <c r="O261" s="33"/>
      <c r="P261" s="33"/>
      <c r="Q261" s="33"/>
      <c r="R261" s="34"/>
      <c r="S261" s="35"/>
      <c r="T261" s="34"/>
      <c r="U261" s="34"/>
      <c r="V261" s="34"/>
      <c r="W261" s="34"/>
      <c r="X261" s="34"/>
      <c r="Y261" s="34"/>
      <c r="Z261" s="34"/>
      <c r="AA261" s="34"/>
      <c r="AB261" s="34"/>
      <c r="AC261" s="34"/>
      <c r="AD261" s="34"/>
      <c r="AE261" s="34"/>
      <c r="AF261" s="34"/>
      <c r="AG261" s="37"/>
      <c r="AH261" s="37"/>
      <c r="AI261" s="38"/>
      <c r="AJ261" s="38"/>
    </row>
    <row r="262" spans="1:36" x14ac:dyDescent="0.4">
      <c r="A262" s="33"/>
      <c r="B262" s="33"/>
      <c r="C262" s="33"/>
      <c r="D262" s="33"/>
      <c r="E262" s="33"/>
      <c r="F262" s="33"/>
      <c r="G262" s="33"/>
      <c r="H262" s="33"/>
      <c r="I262" s="33"/>
      <c r="J262" s="33"/>
      <c r="K262" s="58" t="s">
        <v>175</v>
      </c>
      <c r="L262" s="58" t="s">
        <v>740</v>
      </c>
      <c r="M262" s="59" t="s">
        <v>741</v>
      </c>
      <c r="N262" s="33"/>
      <c r="O262" s="33"/>
      <c r="P262" s="33"/>
      <c r="Q262" s="33"/>
      <c r="R262" s="34"/>
      <c r="S262" s="35"/>
      <c r="T262" s="34"/>
      <c r="U262" s="34"/>
      <c r="V262" s="34"/>
      <c r="W262" s="34"/>
      <c r="X262" s="34"/>
      <c r="Y262" s="34"/>
      <c r="Z262" s="34"/>
      <c r="AA262" s="34"/>
      <c r="AB262" s="34"/>
      <c r="AC262" s="34"/>
      <c r="AD262" s="34"/>
      <c r="AE262" s="34"/>
      <c r="AF262" s="34"/>
      <c r="AG262" s="37"/>
      <c r="AH262" s="37"/>
      <c r="AI262" s="38"/>
      <c r="AJ262" s="38"/>
    </row>
    <row r="263" spans="1:36" x14ac:dyDescent="0.4">
      <c r="A263" s="33"/>
      <c r="B263" s="33"/>
      <c r="C263" s="33"/>
      <c r="D263" s="33"/>
      <c r="E263" s="33"/>
      <c r="F263" s="33"/>
      <c r="G263" s="33"/>
      <c r="H263" s="33"/>
      <c r="I263" s="33"/>
      <c r="J263" s="33"/>
      <c r="K263" s="58" t="s">
        <v>176</v>
      </c>
      <c r="L263" s="58" t="s">
        <v>742</v>
      </c>
      <c r="M263" s="59" t="s">
        <v>743</v>
      </c>
      <c r="N263" s="33"/>
      <c r="O263" s="33"/>
      <c r="P263" s="33"/>
      <c r="Q263" s="33"/>
      <c r="R263" s="34"/>
      <c r="S263" s="35"/>
      <c r="T263" s="34"/>
      <c r="U263" s="34"/>
      <c r="V263" s="34"/>
      <c r="W263" s="34"/>
      <c r="X263" s="34"/>
      <c r="Y263" s="34"/>
      <c r="Z263" s="34"/>
      <c r="AA263" s="34"/>
      <c r="AB263" s="34"/>
      <c r="AC263" s="34"/>
      <c r="AD263" s="34"/>
      <c r="AE263" s="34"/>
      <c r="AF263" s="34"/>
      <c r="AG263" s="37"/>
      <c r="AH263" s="37"/>
      <c r="AI263" s="38"/>
      <c r="AJ263" s="38"/>
    </row>
    <row r="264" spans="1:36" x14ac:dyDescent="0.4">
      <c r="A264" s="33"/>
      <c r="B264" s="33"/>
      <c r="C264" s="33"/>
      <c r="D264" s="33"/>
      <c r="E264" s="33"/>
      <c r="F264" s="33"/>
      <c r="G264" s="33"/>
      <c r="H264" s="33"/>
      <c r="I264" s="33"/>
      <c r="J264" s="33"/>
      <c r="K264" s="58" t="s">
        <v>177</v>
      </c>
      <c r="L264" s="58" t="s">
        <v>744</v>
      </c>
      <c r="M264" s="59" t="s">
        <v>745</v>
      </c>
      <c r="N264" s="33"/>
      <c r="O264" s="33"/>
      <c r="P264" s="33"/>
      <c r="Q264" s="33"/>
      <c r="R264" s="34"/>
      <c r="S264" s="35"/>
      <c r="T264" s="34"/>
      <c r="U264" s="34"/>
      <c r="V264" s="34"/>
      <c r="W264" s="34"/>
      <c r="X264" s="34"/>
      <c r="Y264" s="34"/>
      <c r="Z264" s="34"/>
      <c r="AA264" s="34"/>
      <c r="AB264" s="34"/>
      <c r="AC264" s="34"/>
      <c r="AD264" s="34"/>
      <c r="AE264" s="34"/>
      <c r="AF264" s="34"/>
      <c r="AG264" s="37"/>
      <c r="AH264" s="37"/>
      <c r="AI264" s="38"/>
      <c r="AJ264" s="38"/>
    </row>
    <row r="265" spans="1:36" x14ac:dyDescent="0.4">
      <c r="A265" s="33"/>
      <c r="B265" s="33"/>
      <c r="C265" s="33"/>
      <c r="D265" s="33"/>
      <c r="E265" s="33"/>
      <c r="F265" s="33"/>
      <c r="G265" s="33"/>
      <c r="H265" s="33"/>
      <c r="I265" s="33"/>
      <c r="J265" s="33"/>
      <c r="K265" s="58" t="s">
        <v>178</v>
      </c>
      <c r="L265" s="58" t="s">
        <v>746</v>
      </c>
      <c r="M265" s="59" t="s">
        <v>747</v>
      </c>
      <c r="N265" s="33"/>
      <c r="O265" s="33"/>
      <c r="P265" s="33"/>
      <c r="Q265" s="33"/>
      <c r="R265" s="34"/>
      <c r="S265" s="35"/>
      <c r="T265" s="34"/>
      <c r="U265" s="34"/>
      <c r="V265" s="34"/>
      <c r="W265" s="34"/>
      <c r="X265" s="34"/>
      <c r="Y265" s="34"/>
      <c r="Z265" s="34"/>
      <c r="AA265" s="34"/>
      <c r="AB265" s="34"/>
      <c r="AC265" s="34"/>
      <c r="AD265" s="34"/>
      <c r="AE265" s="34"/>
      <c r="AF265" s="34"/>
      <c r="AG265" s="37"/>
      <c r="AH265" s="37"/>
      <c r="AI265" s="38"/>
      <c r="AJ265" s="38"/>
    </row>
    <row r="266" spans="1:36" x14ac:dyDescent="0.4">
      <c r="A266" s="33"/>
      <c r="B266" s="33"/>
      <c r="C266" s="33"/>
      <c r="D266" s="33"/>
      <c r="E266" s="33"/>
      <c r="F266" s="33"/>
      <c r="G266" s="33"/>
      <c r="H266" s="33"/>
      <c r="I266" s="33"/>
      <c r="J266" s="33"/>
      <c r="K266" s="58" t="s">
        <v>179</v>
      </c>
      <c r="L266" s="58" t="s">
        <v>748</v>
      </c>
      <c r="M266" s="59" t="s">
        <v>749</v>
      </c>
      <c r="N266" s="33"/>
      <c r="O266" s="33"/>
      <c r="P266" s="33"/>
      <c r="Q266" s="33"/>
      <c r="R266" s="34"/>
      <c r="S266" s="35"/>
      <c r="T266" s="34"/>
      <c r="U266" s="34"/>
      <c r="V266" s="34"/>
      <c r="W266" s="34"/>
      <c r="X266" s="34"/>
      <c r="Y266" s="34"/>
      <c r="Z266" s="34"/>
      <c r="AA266" s="34"/>
      <c r="AB266" s="34"/>
      <c r="AC266" s="34"/>
      <c r="AD266" s="34"/>
      <c r="AE266" s="34"/>
      <c r="AF266" s="34"/>
      <c r="AG266" s="37"/>
      <c r="AH266" s="37"/>
      <c r="AI266" s="38"/>
      <c r="AJ266" s="38"/>
    </row>
    <row r="267" spans="1:36" x14ac:dyDescent="0.4">
      <c r="A267" s="33"/>
      <c r="B267" s="33"/>
      <c r="C267" s="33"/>
      <c r="D267" s="33"/>
      <c r="E267" s="33"/>
      <c r="F267" s="33"/>
      <c r="G267" s="33"/>
      <c r="H267" s="33"/>
      <c r="I267" s="33"/>
      <c r="J267" s="33"/>
      <c r="K267" s="58" t="s">
        <v>180</v>
      </c>
      <c r="L267" s="58" t="s">
        <v>750</v>
      </c>
      <c r="M267" s="59" t="s">
        <v>751</v>
      </c>
      <c r="N267" s="33"/>
      <c r="O267" s="33"/>
      <c r="P267" s="33"/>
      <c r="Q267" s="33"/>
      <c r="R267" s="34"/>
      <c r="S267" s="35"/>
      <c r="T267" s="34"/>
      <c r="U267" s="34"/>
      <c r="V267" s="34"/>
      <c r="W267" s="34"/>
      <c r="X267" s="34"/>
      <c r="Y267" s="34"/>
      <c r="Z267" s="34"/>
      <c r="AA267" s="34"/>
      <c r="AB267" s="34"/>
      <c r="AC267" s="34"/>
      <c r="AD267" s="34"/>
      <c r="AE267" s="34"/>
      <c r="AF267" s="34"/>
      <c r="AG267" s="37"/>
      <c r="AH267" s="37"/>
      <c r="AI267" s="38"/>
      <c r="AJ267" s="38"/>
    </row>
    <row r="268" spans="1:36" x14ac:dyDescent="0.4">
      <c r="A268" s="33"/>
      <c r="B268" s="33"/>
      <c r="C268" s="33"/>
      <c r="D268" s="33"/>
      <c r="E268" s="33"/>
      <c r="F268" s="33"/>
      <c r="G268" s="33"/>
      <c r="H268" s="33"/>
      <c r="I268" s="33"/>
      <c r="J268" s="33"/>
      <c r="K268" s="58" t="s">
        <v>181</v>
      </c>
      <c r="L268" s="58" t="s">
        <v>752</v>
      </c>
      <c r="M268" s="59" t="s">
        <v>753</v>
      </c>
      <c r="N268" s="33"/>
      <c r="O268" s="33"/>
      <c r="P268" s="33"/>
      <c r="Q268" s="33"/>
      <c r="R268" s="34"/>
      <c r="S268" s="35"/>
      <c r="T268" s="34"/>
      <c r="U268" s="34"/>
      <c r="V268" s="34"/>
      <c r="W268" s="34"/>
      <c r="X268" s="34"/>
      <c r="Y268" s="34"/>
      <c r="Z268" s="34"/>
      <c r="AA268" s="34"/>
      <c r="AB268" s="34"/>
      <c r="AC268" s="34"/>
      <c r="AD268" s="34"/>
      <c r="AE268" s="34"/>
      <c r="AF268" s="34"/>
      <c r="AG268" s="37"/>
      <c r="AH268" s="37"/>
      <c r="AI268" s="38"/>
      <c r="AJ268" s="38"/>
    </row>
    <row r="269" spans="1:36" x14ac:dyDescent="0.4">
      <c r="A269" s="33"/>
      <c r="B269" s="33"/>
      <c r="C269" s="33"/>
      <c r="D269" s="33"/>
      <c r="E269" s="33"/>
      <c r="F269" s="33"/>
      <c r="G269" s="33"/>
      <c r="H269" s="33"/>
      <c r="I269" s="33"/>
      <c r="J269" s="33"/>
      <c r="K269" s="58" t="s">
        <v>182</v>
      </c>
      <c r="L269" s="58" t="s">
        <v>754</v>
      </c>
      <c r="M269" s="59" t="s">
        <v>755</v>
      </c>
      <c r="N269" s="33"/>
      <c r="O269" s="33"/>
      <c r="P269" s="33"/>
      <c r="Q269" s="33"/>
      <c r="R269" s="34"/>
      <c r="S269" s="35"/>
      <c r="T269" s="34"/>
      <c r="U269" s="34"/>
      <c r="V269" s="34"/>
      <c r="W269" s="34"/>
      <c r="X269" s="34"/>
      <c r="Y269" s="34"/>
      <c r="Z269" s="34"/>
      <c r="AA269" s="34"/>
      <c r="AB269" s="34"/>
      <c r="AC269" s="34"/>
      <c r="AD269" s="34"/>
      <c r="AE269" s="34"/>
      <c r="AF269" s="34"/>
      <c r="AG269" s="37"/>
      <c r="AH269" s="37"/>
      <c r="AI269" s="38"/>
      <c r="AJ269" s="38"/>
    </row>
    <row r="270" spans="1:36" x14ac:dyDescent="0.4">
      <c r="A270" s="33"/>
      <c r="B270" s="33"/>
      <c r="C270" s="33"/>
      <c r="D270" s="33"/>
      <c r="E270" s="33"/>
      <c r="F270" s="33"/>
      <c r="G270" s="33"/>
      <c r="H270" s="33"/>
      <c r="I270" s="33"/>
      <c r="J270" s="33"/>
      <c r="K270" s="58" t="s">
        <v>183</v>
      </c>
      <c r="L270" s="58" t="s">
        <v>756</v>
      </c>
      <c r="M270" s="59" t="s">
        <v>757</v>
      </c>
      <c r="N270" s="33"/>
      <c r="O270" s="33"/>
      <c r="P270" s="33"/>
      <c r="Q270" s="33"/>
      <c r="R270" s="34"/>
      <c r="S270" s="35"/>
      <c r="T270" s="34"/>
      <c r="U270" s="34"/>
      <c r="V270" s="34"/>
      <c r="W270" s="34"/>
      <c r="X270" s="34"/>
      <c r="Y270" s="34"/>
      <c r="Z270" s="34"/>
      <c r="AA270" s="34"/>
      <c r="AB270" s="34"/>
      <c r="AC270" s="34"/>
      <c r="AD270" s="34"/>
      <c r="AE270" s="34"/>
      <c r="AF270" s="34"/>
      <c r="AG270" s="37"/>
      <c r="AH270" s="37"/>
      <c r="AI270" s="38"/>
      <c r="AJ270" s="38"/>
    </row>
    <row r="271" spans="1:36" x14ac:dyDescent="0.4">
      <c r="A271" s="33"/>
      <c r="B271" s="33"/>
      <c r="C271" s="33"/>
      <c r="D271" s="33"/>
      <c r="E271" s="33"/>
      <c r="F271" s="33"/>
      <c r="G271" s="33"/>
      <c r="H271" s="33"/>
      <c r="I271" s="33"/>
      <c r="J271" s="33"/>
      <c r="K271" s="58" t="s">
        <v>184</v>
      </c>
      <c r="L271" s="58" t="s">
        <v>758</v>
      </c>
      <c r="M271" s="59" t="s">
        <v>759</v>
      </c>
      <c r="N271" s="33"/>
      <c r="O271" s="33"/>
      <c r="P271" s="33"/>
      <c r="Q271" s="33"/>
      <c r="R271" s="34"/>
      <c r="S271" s="35"/>
      <c r="T271" s="34"/>
      <c r="U271" s="34"/>
      <c r="V271" s="34"/>
      <c r="W271" s="34"/>
      <c r="X271" s="34"/>
      <c r="Y271" s="34"/>
      <c r="Z271" s="34"/>
      <c r="AA271" s="34"/>
      <c r="AB271" s="34"/>
      <c r="AC271" s="34"/>
      <c r="AD271" s="34"/>
      <c r="AE271" s="34"/>
      <c r="AF271" s="34"/>
      <c r="AG271" s="37"/>
      <c r="AH271" s="37"/>
      <c r="AI271" s="38"/>
      <c r="AJ271" s="38"/>
    </row>
    <row r="272" spans="1:36" x14ac:dyDescent="0.4">
      <c r="A272" s="33"/>
      <c r="B272" s="33"/>
      <c r="C272" s="33"/>
      <c r="D272" s="33"/>
      <c r="E272" s="33"/>
      <c r="F272" s="33"/>
      <c r="G272" s="33"/>
      <c r="H272" s="33"/>
      <c r="I272" s="33"/>
      <c r="J272" s="33"/>
      <c r="K272" s="58" t="s">
        <v>185</v>
      </c>
      <c r="L272" s="58" t="s">
        <v>760</v>
      </c>
      <c r="M272" s="59" t="s">
        <v>761</v>
      </c>
      <c r="N272" s="33"/>
      <c r="O272" s="33"/>
      <c r="P272" s="33"/>
      <c r="Q272" s="33"/>
      <c r="R272" s="34"/>
      <c r="S272" s="35"/>
      <c r="T272" s="34"/>
      <c r="U272" s="34"/>
      <c r="V272" s="34"/>
      <c r="W272" s="34"/>
      <c r="X272" s="34"/>
      <c r="Y272" s="34"/>
      <c r="Z272" s="34"/>
      <c r="AA272" s="34"/>
      <c r="AB272" s="34"/>
      <c r="AC272" s="34"/>
      <c r="AD272" s="34"/>
      <c r="AE272" s="34"/>
      <c r="AF272" s="34"/>
      <c r="AG272" s="37"/>
      <c r="AH272" s="37"/>
      <c r="AI272" s="38"/>
      <c r="AJ272" s="38"/>
    </row>
    <row r="273" spans="1:36" x14ac:dyDescent="0.4">
      <c r="A273" s="33"/>
      <c r="B273" s="33"/>
      <c r="C273" s="33"/>
      <c r="D273" s="33"/>
      <c r="E273" s="33"/>
      <c r="F273" s="33"/>
      <c r="G273" s="33"/>
      <c r="H273" s="33"/>
      <c r="I273" s="33"/>
      <c r="J273" s="33"/>
      <c r="K273" s="58" t="s">
        <v>186</v>
      </c>
      <c r="L273" s="58" t="s">
        <v>762</v>
      </c>
      <c r="M273" s="59" t="s">
        <v>763</v>
      </c>
      <c r="N273" s="33"/>
      <c r="O273" s="33"/>
      <c r="P273" s="33"/>
      <c r="Q273" s="33"/>
      <c r="R273" s="34"/>
      <c r="S273" s="35"/>
      <c r="T273" s="34"/>
      <c r="U273" s="34"/>
      <c r="V273" s="34"/>
      <c r="W273" s="34"/>
      <c r="X273" s="34"/>
      <c r="Y273" s="34"/>
      <c r="Z273" s="34"/>
      <c r="AA273" s="34"/>
      <c r="AB273" s="34"/>
      <c r="AC273" s="34"/>
      <c r="AD273" s="34"/>
      <c r="AE273" s="34"/>
      <c r="AF273" s="34"/>
      <c r="AG273" s="37"/>
      <c r="AH273" s="37"/>
      <c r="AI273" s="38"/>
      <c r="AJ273" s="38"/>
    </row>
    <row r="274" spans="1:36" x14ac:dyDescent="0.4">
      <c r="A274" s="33"/>
      <c r="B274" s="33"/>
      <c r="C274" s="33"/>
      <c r="D274" s="33"/>
      <c r="E274" s="33"/>
      <c r="F274" s="33"/>
      <c r="G274" s="33"/>
      <c r="H274" s="33"/>
      <c r="I274" s="33"/>
      <c r="J274" s="33"/>
      <c r="K274" s="58" t="s">
        <v>187</v>
      </c>
      <c r="L274" s="58" t="s">
        <v>764</v>
      </c>
      <c r="M274" s="59" t="s">
        <v>765</v>
      </c>
      <c r="N274" s="33"/>
      <c r="O274" s="33"/>
      <c r="P274" s="33"/>
      <c r="Q274" s="33"/>
      <c r="R274" s="34"/>
      <c r="S274" s="35"/>
      <c r="T274" s="34"/>
      <c r="U274" s="34"/>
      <c r="V274" s="34"/>
      <c r="W274" s="34"/>
      <c r="X274" s="34"/>
      <c r="Y274" s="34"/>
      <c r="Z274" s="34"/>
      <c r="AA274" s="34"/>
      <c r="AB274" s="34"/>
      <c r="AC274" s="34"/>
      <c r="AD274" s="34"/>
      <c r="AE274" s="34"/>
      <c r="AF274" s="34"/>
      <c r="AG274" s="37"/>
      <c r="AH274" s="37"/>
      <c r="AI274" s="38"/>
      <c r="AJ274" s="38"/>
    </row>
    <row r="275" spans="1:36" x14ac:dyDescent="0.4">
      <c r="A275" s="33"/>
      <c r="B275" s="33"/>
      <c r="C275" s="33"/>
      <c r="D275" s="33"/>
      <c r="E275" s="33"/>
      <c r="F275" s="33"/>
      <c r="G275" s="33"/>
      <c r="H275" s="33"/>
      <c r="I275" s="33"/>
      <c r="J275" s="33"/>
      <c r="K275" s="58" t="s">
        <v>188</v>
      </c>
      <c r="L275" s="58" t="s">
        <v>766</v>
      </c>
      <c r="M275" s="59" t="s">
        <v>767</v>
      </c>
      <c r="N275" s="33"/>
      <c r="O275" s="33"/>
      <c r="P275" s="33"/>
      <c r="Q275" s="33"/>
      <c r="R275" s="34"/>
      <c r="S275" s="35"/>
      <c r="T275" s="34"/>
      <c r="U275" s="34"/>
      <c r="V275" s="34"/>
      <c r="W275" s="34"/>
      <c r="X275" s="34"/>
      <c r="Y275" s="34"/>
      <c r="Z275" s="34"/>
      <c r="AA275" s="34"/>
      <c r="AB275" s="34"/>
      <c r="AC275" s="34"/>
      <c r="AD275" s="34"/>
      <c r="AE275" s="34"/>
      <c r="AF275" s="34"/>
      <c r="AG275" s="37"/>
      <c r="AH275" s="37"/>
      <c r="AI275" s="38"/>
      <c r="AJ275" s="38"/>
    </row>
    <row r="276" spans="1:36" x14ac:dyDescent="0.4">
      <c r="A276" s="33"/>
      <c r="B276" s="33"/>
      <c r="C276" s="33"/>
      <c r="D276" s="33"/>
      <c r="E276" s="33"/>
      <c r="F276" s="33"/>
      <c r="G276" s="33"/>
      <c r="H276" s="33"/>
      <c r="I276" s="33"/>
      <c r="J276" s="33"/>
      <c r="K276" s="58" t="s">
        <v>189</v>
      </c>
      <c r="L276" s="58" t="s">
        <v>768</v>
      </c>
      <c r="M276" s="59" t="s">
        <v>769</v>
      </c>
      <c r="N276" s="33"/>
      <c r="O276" s="33"/>
      <c r="P276" s="33"/>
      <c r="Q276" s="33"/>
      <c r="R276" s="34"/>
      <c r="S276" s="35"/>
      <c r="T276" s="34"/>
      <c r="U276" s="34"/>
      <c r="V276" s="34"/>
      <c r="W276" s="34"/>
      <c r="X276" s="34"/>
      <c r="Y276" s="34"/>
      <c r="Z276" s="34"/>
      <c r="AA276" s="34"/>
      <c r="AB276" s="34"/>
      <c r="AC276" s="34"/>
      <c r="AD276" s="34"/>
      <c r="AE276" s="34"/>
      <c r="AF276" s="34"/>
      <c r="AG276" s="37"/>
      <c r="AH276" s="37"/>
      <c r="AI276" s="38"/>
      <c r="AJ276" s="38"/>
    </row>
    <row r="277" spans="1:36" x14ac:dyDescent="0.4">
      <c r="A277" s="33"/>
      <c r="B277" s="33"/>
      <c r="C277" s="33"/>
      <c r="D277" s="33"/>
      <c r="E277" s="33"/>
      <c r="F277" s="33"/>
      <c r="G277" s="33"/>
      <c r="H277" s="33"/>
      <c r="I277" s="33"/>
      <c r="J277" s="33"/>
      <c r="K277" s="58" t="s">
        <v>190</v>
      </c>
      <c r="L277" s="58" t="s">
        <v>770</v>
      </c>
      <c r="M277" s="59" t="s">
        <v>771</v>
      </c>
      <c r="N277" s="33"/>
      <c r="O277" s="33"/>
      <c r="P277" s="33"/>
      <c r="Q277" s="33"/>
      <c r="R277" s="34"/>
      <c r="S277" s="35"/>
      <c r="T277" s="34"/>
      <c r="U277" s="34"/>
      <c r="V277" s="34"/>
      <c r="W277" s="34"/>
      <c r="X277" s="34"/>
      <c r="Y277" s="34"/>
      <c r="Z277" s="34"/>
      <c r="AA277" s="34"/>
      <c r="AB277" s="34"/>
      <c r="AC277" s="34"/>
      <c r="AD277" s="34"/>
      <c r="AE277" s="34"/>
      <c r="AF277" s="34"/>
      <c r="AG277" s="37"/>
      <c r="AH277" s="37"/>
      <c r="AI277" s="38"/>
      <c r="AJ277" s="38"/>
    </row>
    <row r="278" spans="1:36" x14ac:dyDescent="0.4">
      <c r="A278" s="33"/>
      <c r="B278" s="33"/>
      <c r="C278" s="33"/>
      <c r="D278" s="33"/>
      <c r="E278" s="33"/>
      <c r="F278" s="33"/>
      <c r="G278" s="33"/>
      <c r="H278" s="33"/>
      <c r="I278" s="33"/>
      <c r="J278" s="33"/>
      <c r="K278" s="58" t="s">
        <v>191</v>
      </c>
      <c r="L278" s="58" t="s">
        <v>772</v>
      </c>
      <c r="M278" s="59" t="s">
        <v>773</v>
      </c>
      <c r="N278" s="33"/>
      <c r="O278" s="33"/>
      <c r="P278" s="33"/>
      <c r="Q278" s="33"/>
      <c r="R278" s="34"/>
      <c r="S278" s="35"/>
      <c r="T278" s="34"/>
      <c r="U278" s="34"/>
      <c r="V278" s="34"/>
      <c r="W278" s="34"/>
      <c r="X278" s="34"/>
      <c r="Y278" s="34"/>
      <c r="Z278" s="34"/>
      <c r="AA278" s="34"/>
      <c r="AB278" s="34"/>
      <c r="AC278" s="34"/>
      <c r="AD278" s="34"/>
      <c r="AE278" s="34"/>
      <c r="AF278" s="34"/>
      <c r="AG278" s="37"/>
      <c r="AH278" s="37"/>
      <c r="AI278" s="38"/>
      <c r="AJ278" s="38"/>
    </row>
    <row r="279" spans="1:36" x14ac:dyDescent="0.4">
      <c r="A279" s="33"/>
      <c r="B279" s="33"/>
      <c r="C279" s="33"/>
      <c r="D279" s="33"/>
      <c r="E279" s="33"/>
      <c r="F279" s="33"/>
      <c r="G279" s="33"/>
      <c r="H279" s="33"/>
      <c r="I279" s="33"/>
      <c r="J279" s="33"/>
      <c r="K279" s="58" t="s">
        <v>192</v>
      </c>
      <c r="L279" s="58" t="s">
        <v>774</v>
      </c>
      <c r="M279" s="59" t="s">
        <v>775</v>
      </c>
      <c r="N279" s="33"/>
      <c r="O279" s="33"/>
      <c r="P279" s="33"/>
      <c r="Q279" s="33"/>
      <c r="R279" s="34"/>
      <c r="S279" s="35"/>
      <c r="T279" s="34"/>
      <c r="U279" s="34"/>
      <c r="V279" s="34"/>
      <c r="W279" s="34"/>
      <c r="X279" s="34"/>
      <c r="Y279" s="34"/>
      <c r="Z279" s="34"/>
      <c r="AA279" s="34"/>
      <c r="AB279" s="34"/>
      <c r="AC279" s="34"/>
      <c r="AD279" s="34"/>
      <c r="AE279" s="34"/>
      <c r="AF279" s="34"/>
      <c r="AG279" s="37"/>
      <c r="AH279" s="37"/>
      <c r="AI279" s="38"/>
      <c r="AJ279" s="38"/>
    </row>
    <row r="280" spans="1:36" x14ac:dyDescent="0.4">
      <c r="A280" s="33"/>
      <c r="B280" s="33"/>
      <c r="C280" s="33"/>
      <c r="D280" s="33"/>
      <c r="E280" s="33"/>
      <c r="F280" s="33"/>
      <c r="G280" s="33"/>
      <c r="H280" s="33"/>
      <c r="I280" s="33"/>
      <c r="J280" s="33"/>
      <c r="K280" s="58" t="s">
        <v>193</v>
      </c>
      <c r="L280" s="58" t="s">
        <v>776</v>
      </c>
      <c r="M280" s="59" t="s">
        <v>777</v>
      </c>
      <c r="N280" s="33"/>
      <c r="O280" s="33"/>
      <c r="P280" s="33"/>
      <c r="Q280" s="33"/>
      <c r="R280" s="34"/>
      <c r="S280" s="35"/>
      <c r="T280" s="34"/>
      <c r="U280" s="34"/>
      <c r="V280" s="34"/>
      <c r="W280" s="34"/>
      <c r="X280" s="34"/>
      <c r="Y280" s="34"/>
      <c r="Z280" s="34"/>
      <c r="AA280" s="34"/>
      <c r="AB280" s="34"/>
      <c r="AC280" s="34"/>
      <c r="AD280" s="34"/>
      <c r="AE280" s="34"/>
      <c r="AF280" s="34"/>
      <c r="AG280" s="37"/>
      <c r="AH280" s="37"/>
      <c r="AI280" s="38"/>
      <c r="AJ280" s="38"/>
    </row>
    <row r="281" spans="1:36" x14ac:dyDescent="0.4">
      <c r="A281" s="33"/>
      <c r="B281" s="33"/>
      <c r="C281" s="33"/>
      <c r="D281" s="33"/>
      <c r="E281" s="33"/>
      <c r="F281" s="33"/>
      <c r="G281" s="33"/>
      <c r="H281" s="33"/>
      <c r="I281" s="33"/>
      <c r="J281" s="33"/>
      <c r="K281" s="58" t="s">
        <v>778</v>
      </c>
      <c r="L281" s="58" t="s">
        <v>779</v>
      </c>
      <c r="M281" s="59" t="s">
        <v>780</v>
      </c>
      <c r="N281" s="33"/>
      <c r="O281" s="33"/>
      <c r="P281" s="33"/>
      <c r="Q281" s="33"/>
      <c r="R281" s="34"/>
      <c r="S281" s="35"/>
      <c r="T281" s="34"/>
      <c r="U281" s="34"/>
      <c r="V281" s="34"/>
      <c r="W281" s="34"/>
      <c r="X281" s="34"/>
      <c r="Y281" s="34"/>
      <c r="Z281" s="34"/>
      <c r="AA281" s="34"/>
      <c r="AB281" s="34"/>
      <c r="AC281" s="34"/>
      <c r="AD281" s="34"/>
      <c r="AE281" s="34"/>
      <c r="AF281" s="34"/>
      <c r="AG281" s="37"/>
      <c r="AH281" s="37"/>
      <c r="AI281" s="38"/>
      <c r="AJ281" s="38"/>
    </row>
    <row r="282" spans="1:36" x14ac:dyDescent="0.4">
      <c r="A282" s="33"/>
      <c r="B282" s="33"/>
      <c r="C282" s="33"/>
      <c r="D282" s="33"/>
      <c r="E282" s="33"/>
      <c r="F282" s="33"/>
      <c r="G282" s="33"/>
      <c r="H282" s="33"/>
      <c r="I282" s="33"/>
      <c r="J282" s="33"/>
      <c r="K282" s="58" t="s">
        <v>195</v>
      </c>
      <c r="L282" s="58" t="s">
        <v>781</v>
      </c>
      <c r="M282" s="59" t="s">
        <v>782</v>
      </c>
      <c r="N282" s="33"/>
      <c r="O282" s="33"/>
      <c r="P282" s="33"/>
      <c r="Q282" s="33"/>
      <c r="R282" s="34"/>
      <c r="S282" s="35"/>
      <c r="T282" s="34"/>
      <c r="U282" s="34"/>
      <c r="V282" s="34"/>
      <c r="W282" s="34"/>
      <c r="X282" s="34"/>
      <c r="Y282" s="34"/>
      <c r="Z282" s="34"/>
      <c r="AA282" s="34"/>
      <c r="AB282" s="34"/>
      <c r="AC282" s="34"/>
      <c r="AD282" s="34"/>
      <c r="AE282" s="34"/>
      <c r="AF282" s="34"/>
      <c r="AG282" s="37"/>
      <c r="AH282" s="37"/>
      <c r="AI282" s="38"/>
      <c r="AJ282" s="38"/>
    </row>
    <row r="283" spans="1:36" x14ac:dyDescent="0.4">
      <c r="A283" s="33"/>
      <c r="B283" s="33"/>
      <c r="C283" s="33"/>
      <c r="D283" s="33"/>
      <c r="E283" s="33"/>
      <c r="F283" s="33"/>
      <c r="G283" s="33"/>
      <c r="H283" s="33"/>
      <c r="I283" s="33"/>
      <c r="J283" s="33"/>
      <c r="K283" s="58" t="s">
        <v>196</v>
      </c>
      <c r="L283" s="58" t="s">
        <v>783</v>
      </c>
      <c r="M283" s="59" t="s">
        <v>784</v>
      </c>
      <c r="N283" s="33"/>
      <c r="O283" s="33"/>
      <c r="P283" s="33"/>
      <c r="Q283" s="33"/>
      <c r="R283" s="34"/>
      <c r="S283" s="35"/>
      <c r="T283" s="34"/>
      <c r="U283" s="34"/>
      <c r="V283" s="34"/>
      <c r="W283" s="34"/>
      <c r="X283" s="34"/>
      <c r="Y283" s="34"/>
      <c r="Z283" s="34"/>
      <c r="AA283" s="34"/>
      <c r="AB283" s="34"/>
      <c r="AC283" s="34"/>
      <c r="AD283" s="34"/>
      <c r="AE283" s="34"/>
      <c r="AF283" s="34"/>
      <c r="AG283" s="37"/>
      <c r="AH283" s="37"/>
      <c r="AI283" s="38"/>
      <c r="AJ283" s="38"/>
    </row>
    <row r="284" spans="1:36" x14ac:dyDescent="0.4">
      <c r="A284" s="33"/>
      <c r="B284" s="33"/>
      <c r="C284" s="33"/>
      <c r="D284" s="33"/>
      <c r="E284" s="33"/>
      <c r="F284" s="33"/>
      <c r="G284" s="33"/>
      <c r="H284" s="33"/>
      <c r="I284" s="33"/>
      <c r="J284" s="33"/>
      <c r="K284" s="58" t="s">
        <v>197</v>
      </c>
      <c r="L284" s="58" t="s">
        <v>785</v>
      </c>
      <c r="M284" s="59" t="s">
        <v>786</v>
      </c>
      <c r="N284" s="33"/>
      <c r="O284" s="33"/>
      <c r="P284" s="33"/>
      <c r="Q284" s="33"/>
      <c r="R284" s="34"/>
      <c r="S284" s="35"/>
      <c r="T284" s="34"/>
      <c r="U284" s="34"/>
      <c r="V284" s="34"/>
      <c r="W284" s="34"/>
      <c r="X284" s="34"/>
      <c r="Y284" s="34"/>
      <c r="Z284" s="34"/>
      <c r="AA284" s="34"/>
      <c r="AB284" s="34"/>
      <c r="AC284" s="34"/>
      <c r="AD284" s="34"/>
      <c r="AE284" s="34"/>
      <c r="AF284" s="34"/>
      <c r="AG284" s="37"/>
      <c r="AH284" s="37"/>
      <c r="AI284" s="38"/>
      <c r="AJ284" s="38"/>
    </row>
    <row r="285" spans="1:36" x14ac:dyDescent="0.4">
      <c r="A285" s="33"/>
      <c r="B285" s="33"/>
      <c r="C285" s="33"/>
      <c r="D285" s="33"/>
      <c r="E285" s="33"/>
      <c r="F285" s="33"/>
      <c r="G285" s="33"/>
      <c r="H285" s="33"/>
      <c r="I285" s="33"/>
      <c r="J285" s="33"/>
      <c r="K285" s="58" t="s">
        <v>198</v>
      </c>
      <c r="L285" s="58" t="s">
        <v>787</v>
      </c>
      <c r="M285" s="59" t="s">
        <v>788</v>
      </c>
      <c r="N285" s="33"/>
      <c r="O285" s="33"/>
      <c r="P285" s="33"/>
      <c r="Q285" s="33"/>
      <c r="R285" s="34"/>
      <c r="S285" s="35"/>
      <c r="T285" s="34"/>
      <c r="U285" s="34"/>
      <c r="V285" s="34"/>
      <c r="W285" s="34"/>
      <c r="X285" s="34"/>
      <c r="Y285" s="34"/>
      <c r="Z285" s="34"/>
      <c r="AA285" s="34"/>
      <c r="AB285" s="34"/>
      <c r="AC285" s="34"/>
      <c r="AD285" s="34"/>
      <c r="AE285" s="34"/>
      <c r="AF285" s="34"/>
      <c r="AG285" s="37"/>
      <c r="AH285" s="37"/>
      <c r="AI285" s="38"/>
      <c r="AJ285" s="38"/>
    </row>
    <row r="286" spans="1:36" x14ac:dyDescent="0.4">
      <c r="A286" s="33"/>
      <c r="B286" s="33"/>
      <c r="C286" s="33"/>
      <c r="D286" s="33"/>
      <c r="E286" s="33"/>
      <c r="F286" s="33"/>
      <c r="G286" s="33"/>
      <c r="H286" s="33"/>
      <c r="I286" s="33"/>
      <c r="J286" s="33"/>
      <c r="K286" s="58" t="s">
        <v>199</v>
      </c>
      <c r="L286" s="58" t="s">
        <v>789</v>
      </c>
      <c r="M286" s="59" t="s">
        <v>790</v>
      </c>
      <c r="N286" s="33"/>
      <c r="O286" s="33"/>
      <c r="P286" s="33"/>
      <c r="Q286" s="33"/>
      <c r="R286" s="34"/>
      <c r="S286" s="35"/>
      <c r="T286" s="34"/>
      <c r="U286" s="34"/>
      <c r="V286" s="34"/>
      <c r="W286" s="34"/>
      <c r="X286" s="34"/>
      <c r="Y286" s="34"/>
      <c r="Z286" s="34"/>
      <c r="AA286" s="34"/>
      <c r="AB286" s="34"/>
      <c r="AC286" s="34"/>
      <c r="AD286" s="34"/>
      <c r="AE286" s="34"/>
      <c r="AF286" s="34"/>
      <c r="AG286" s="37"/>
      <c r="AH286" s="37"/>
      <c r="AI286" s="38"/>
      <c r="AJ286" s="38"/>
    </row>
    <row r="287" spans="1:36" x14ac:dyDescent="0.4">
      <c r="A287" s="33"/>
      <c r="B287" s="33"/>
      <c r="C287" s="33"/>
      <c r="D287" s="33"/>
      <c r="E287" s="33"/>
      <c r="F287" s="33"/>
      <c r="G287" s="33"/>
      <c r="H287" s="33"/>
      <c r="I287" s="33"/>
      <c r="J287" s="33"/>
      <c r="K287" s="58" t="s">
        <v>200</v>
      </c>
      <c r="L287" s="58" t="s">
        <v>791</v>
      </c>
      <c r="M287" s="59" t="s">
        <v>792</v>
      </c>
      <c r="N287" s="33"/>
      <c r="O287" s="33"/>
      <c r="P287" s="33"/>
      <c r="Q287" s="33"/>
      <c r="R287" s="34"/>
      <c r="S287" s="35"/>
      <c r="T287" s="34"/>
      <c r="U287" s="34"/>
      <c r="V287" s="34"/>
      <c r="W287" s="34"/>
      <c r="X287" s="34"/>
      <c r="Y287" s="34"/>
      <c r="Z287" s="34"/>
      <c r="AA287" s="34"/>
      <c r="AB287" s="34"/>
      <c r="AC287" s="34"/>
      <c r="AD287" s="34"/>
      <c r="AE287" s="34"/>
      <c r="AF287" s="34"/>
      <c r="AG287" s="37"/>
      <c r="AH287" s="37"/>
      <c r="AI287" s="38"/>
      <c r="AJ287" s="38"/>
    </row>
    <row r="288" spans="1:36" x14ac:dyDescent="0.4">
      <c r="A288" s="33"/>
      <c r="B288" s="33"/>
      <c r="C288" s="33"/>
      <c r="D288" s="33"/>
      <c r="E288" s="33"/>
      <c r="F288" s="33"/>
      <c r="G288" s="33"/>
      <c r="H288" s="33"/>
      <c r="I288" s="33"/>
      <c r="J288" s="33"/>
      <c r="K288" s="58" t="s">
        <v>201</v>
      </c>
      <c r="L288" s="58" t="s">
        <v>793</v>
      </c>
      <c r="M288" s="59" t="s">
        <v>794</v>
      </c>
      <c r="N288" s="33"/>
      <c r="O288" s="33"/>
      <c r="P288" s="33"/>
      <c r="Q288" s="33"/>
      <c r="R288" s="34"/>
      <c r="S288" s="35"/>
      <c r="T288" s="34"/>
      <c r="U288" s="34"/>
      <c r="V288" s="34"/>
      <c r="W288" s="34"/>
      <c r="X288" s="34"/>
      <c r="Y288" s="34"/>
      <c r="Z288" s="34"/>
      <c r="AA288" s="34"/>
      <c r="AB288" s="34"/>
      <c r="AC288" s="34"/>
      <c r="AD288" s="34"/>
      <c r="AE288" s="34"/>
      <c r="AF288" s="34"/>
      <c r="AG288" s="37"/>
      <c r="AH288" s="37"/>
      <c r="AI288" s="38"/>
      <c r="AJ288" s="38"/>
    </row>
    <row r="289" spans="1:36" x14ac:dyDescent="0.4">
      <c r="A289" s="33"/>
      <c r="B289" s="33"/>
      <c r="C289" s="33"/>
      <c r="D289" s="33"/>
      <c r="E289" s="33"/>
      <c r="F289" s="33"/>
      <c r="G289" s="33"/>
      <c r="H289" s="33"/>
      <c r="I289" s="33"/>
      <c r="J289" s="33"/>
      <c r="K289" s="58" t="s">
        <v>202</v>
      </c>
      <c r="L289" s="58" t="s">
        <v>795</v>
      </c>
      <c r="M289" s="59" t="s">
        <v>796</v>
      </c>
      <c r="N289" s="33"/>
      <c r="O289" s="33"/>
      <c r="P289" s="33"/>
      <c r="Q289" s="33"/>
      <c r="R289" s="34"/>
      <c r="S289" s="35"/>
      <c r="T289" s="34"/>
      <c r="U289" s="34"/>
      <c r="V289" s="34"/>
      <c r="W289" s="34"/>
      <c r="X289" s="34"/>
      <c r="Y289" s="34"/>
      <c r="Z289" s="34"/>
      <c r="AA289" s="34"/>
      <c r="AB289" s="34"/>
      <c r="AC289" s="34"/>
      <c r="AD289" s="34"/>
      <c r="AE289" s="34"/>
      <c r="AF289" s="34"/>
      <c r="AG289" s="37"/>
      <c r="AH289" s="37"/>
      <c r="AI289" s="38"/>
      <c r="AJ289" s="38"/>
    </row>
    <row r="290" spans="1:36" x14ac:dyDescent="0.4">
      <c r="A290" s="33"/>
      <c r="B290" s="33"/>
      <c r="C290" s="33"/>
      <c r="D290" s="33"/>
      <c r="E290" s="33"/>
      <c r="F290" s="33"/>
      <c r="G290" s="33"/>
      <c r="H290" s="33"/>
      <c r="I290" s="33"/>
      <c r="J290" s="33"/>
      <c r="K290" s="58" t="s">
        <v>203</v>
      </c>
      <c r="L290" s="58" t="s">
        <v>797</v>
      </c>
      <c r="M290" s="59" t="s">
        <v>798</v>
      </c>
      <c r="N290" s="33"/>
      <c r="O290" s="33"/>
      <c r="P290" s="33"/>
      <c r="Q290" s="33"/>
      <c r="R290" s="34"/>
      <c r="S290" s="35"/>
      <c r="T290" s="34"/>
      <c r="U290" s="34"/>
      <c r="V290" s="34"/>
      <c r="W290" s="34"/>
      <c r="X290" s="34"/>
      <c r="Y290" s="34"/>
      <c r="Z290" s="34"/>
      <c r="AA290" s="34"/>
      <c r="AB290" s="34"/>
      <c r="AC290" s="34"/>
      <c r="AD290" s="34"/>
      <c r="AE290" s="34"/>
      <c r="AF290" s="34"/>
      <c r="AG290" s="37"/>
      <c r="AH290" s="37"/>
      <c r="AI290" s="38"/>
      <c r="AJ290" s="38"/>
    </row>
    <row r="291" spans="1:36" x14ac:dyDescent="0.4">
      <c r="A291" s="33"/>
      <c r="B291" s="33"/>
      <c r="C291" s="33"/>
      <c r="D291" s="33"/>
      <c r="E291" s="33"/>
      <c r="F291" s="33"/>
      <c r="G291" s="33"/>
      <c r="H291" s="33"/>
      <c r="I291" s="33"/>
      <c r="J291" s="33"/>
      <c r="K291" s="58" t="s">
        <v>204</v>
      </c>
      <c r="L291" s="58" t="s">
        <v>799</v>
      </c>
      <c r="M291" s="59" t="s">
        <v>800</v>
      </c>
      <c r="N291" s="33"/>
      <c r="O291" s="33"/>
      <c r="P291" s="33"/>
      <c r="Q291" s="33"/>
      <c r="R291" s="34"/>
      <c r="S291" s="35"/>
      <c r="T291" s="34"/>
      <c r="U291" s="34"/>
      <c r="V291" s="34"/>
      <c r="W291" s="34"/>
      <c r="X291" s="34"/>
      <c r="Y291" s="34"/>
      <c r="Z291" s="34"/>
      <c r="AA291" s="34"/>
      <c r="AB291" s="34"/>
      <c r="AC291" s="34"/>
      <c r="AD291" s="34"/>
      <c r="AE291" s="34"/>
      <c r="AF291" s="34"/>
      <c r="AG291" s="37"/>
      <c r="AH291" s="37"/>
      <c r="AI291" s="38"/>
      <c r="AJ291" s="38"/>
    </row>
    <row r="292" spans="1:36" x14ac:dyDescent="0.4">
      <c r="A292" s="33"/>
      <c r="B292" s="33"/>
      <c r="C292" s="33"/>
      <c r="D292" s="33"/>
      <c r="E292" s="33"/>
      <c r="F292" s="33"/>
      <c r="G292" s="33"/>
      <c r="H292" s="33"/>
      <c r="I292" s="33"/>
      <c r="J292" s="33"/>
      <c r="K292" s="58" t="s">
        <v>205</v>
      </c>
      <c r="L292" s="58" t="s">
        <v>801</v>
      </c>
      <c r="M292" s="59" t="s">
        <v>802</v>
      </c>
      <c r="N292" s="33"/>
      <c r="O292" s="33"/>
      <c r="P292" s="33"/>
      <c r="Q292" s="33"/>
      <c r="R292" s="34"/>
      <c r="S292" s="35"/>
      <c r="T292" s="34"/>
      <c r="U292" s="34"/>
      <c r="V292" s="34"/>
      <c r="W292" s="34"/>
      <c r="X292" s="34"/>
      <c r="Y292" s="34"/>
      <c r="Z292" s="34"/>
      <c r="AA292" s="34"/>
      <c r="AB292" s="34"/>
      <c r="AC292" s="34"/>
      <c r="AD292" s="34"/>
      <c r="AE292" s="34"/>
      <c r="AF292" s="34"/>
      <c r="AG292" s="37"/>
      <c r="AH292" s="37"/>
      <c r="AI292" s="38"/>
      <c r="AJ292" s="38"/>
    </row>
    <row r="293" spans="1:36" x14ac:dyDescent="0.4">
      <c r="A293" s="33"/>
      <c r="B293" s="33"/>
      <c r="C293" s="33"/>
      <c r="D293" s="33"/>
      <c r="E293" s="33"/>
      <c r="F293" s="33"/>
      <c r="G293" s="33"/>
      <c r="H293" s="33"/>
      <c r="I293" s="33"/>
      <c r="J293" s="33"/>
      <c r="K293" s="58" t="s">
        <v>206</v>
      </c>
      <c r="L293" s="58" t="s">
        <v>803</v>
      </c>
      <c r="M293" s="59" t="s">
        <v>804</v>
      </c>
      <c r="N293" s="33"/>
      <c r="O293" s="33"/>
      <c r="P293" s="33"/>
      <c r="Q293" s="33"/>
      <c r="R293" s="34"/>
      <c r="S293" s="35"/>
      <c r="T293" s="34"/>
      <c r="U293" s="34"/>
      <c r="V293" s="34"/>
      <c r="W293" s="34"/>
      <c r="X293" s="34"/>
      <c r="Y293" s="34"/>
      <c r="Z293" s="34"/>
      <c r="AA293" s="34"/>
      <c r="AB293" s="34"/>
      <c r="AC293" s="34"/>
      <c r="AD293" s="34"/>
      <c r="AE293" s="34"/>
      <c r="AF293" s="34"/>
      <c r="AG293" s="37"/>
      <c r="AH293" s="37"/>
      <c r="AI293" s="38"/>
      <c r="AJ293" s="38"/>
    </row>
    <row r="294" spans="1:36" x14ac:dyDescent="0.4">
      <c r="A294" s="33"/>
      <c r="B294" s="33"/>
      <c r="C294" s="33"/>
      <c r="D294" s="33"/>
      <c r="E294" s="33"/>
      <c r="F294" s="33"/>
      <c r="G294" s="33"/>
      <c r="H294" s="33"/>
      <c r="I294" s="33"/>
      <c r="J294" s="33"/>
      <c r="K294" s="58" t="s">
        <v>207</v>
      </c>
      <c r="L294" s="58" t="s">
        <v>805</v>
      </c>
      <c r="M294" s="59" t="s">
        <v>806</v>
      </c>
      <c r="N294" s="33"/>
      <c r="O294" s="33"/>
      <c r="P294" s="33"/>
      <c r="Q294" s="33"/>
      <c r="R294" s="34"/>
      <c r="S294" s="35"/>
      <c r="T294" s="34"/>
      <c r="U294" s="34"/>
      <c r="V294" s="34"/>
      <c r="W294" s="34"/>
      <c r="X294" s="34"/>
      <c r="Y294" s="34"/>
      <c r="Z294" s="34"/>
      <c r="AA294" s="34"/>
      <c r="AB294" s="34"/>
      <c r="AC294" s="34"/>
      <c r="AD294" s="34"/>
      <c r="AE294" s="34"/>
      <c r="AF294" s="34"/>
      <c r="AG294" s="37"/>
      <c r="AH294" s="37"/>
      <c r="AI294" s="38"/>
      <c r="AJ294" s="38"/>
    </row>
    <row r="295" spans="1:36" x14ac:dyDescent="0.4">
      <c r="A295" s="33"/>
      <c r="B295" s="33"/>
      <c r="C295" s="33"/>
      <c r="D295" s="33"/>
      <c r="E295" s="33"/>
      <c r="F295" s="33"/>
      <c r="G295" s="33"/>
      <c r="H295" s="33"/>
      <c r="I295" s="33"/>
      <c r="J295" s="33"/>
      <c r="K295" s="58" t="s">
        <v>208</v>
      </c>
      <c r="L295" s="58" t="s">
        <v>807</v>
      </c>
      <c r="M295" s="59" t="s">
        <v>808</v>
      </c>
      <c r="N295" s="33"/>
      <c r="O295" s="33"/>
      <c r="P295" s="33"/>
      <c r="Q295" s="33"/>
      <c r="R295" s="34"/>
      <c r="S295" s="35"/>
      <c r="T295" s="34"/>
      <c r="U295" s="34"/>
      <c r="V295" s="34"/>
      <c r="W295" s="34"/>
      <c r="X295" s="34"/>
      <c r="Y295" s="34"/>
      <c r="Z295" s="34"/>
      <c r="AA295" s="34"/>
      <c r="AB295" s="34"/>
      <c r="AC295" s="34"/>
      <c r="AD295" s="34"/>
      <c r="AE295" s="34"/>
      <c r="AF295" s="34"/>
      <c r="AG295" s="37"/>
      <c r="AH295" s="37"/>
      <c r="AI295" s="38"/>
      <c r="AJ295" s="38"/>
    </row>
    <row r="296" spans="1:36" x14ac:dyDescent="0.4">
      <c r="A296" s="33"/>
      <c r="B296" s="33"/>
      <c r="C296" s="33"/>
      <c r="D296" s="33"/>
      <c r="E296" s="33"/>
      <c r="F296" s="33"/>
      <c r="G296" s="33"/>
      <c r="H296" s="33"/>
      <c r="I296" s="33"/>
      <c r="J296" s="33"/>
      <c r="K296" s="58" t="s">
        <v>209</v>
      </c>
      <c r="L296" s="58" t="s">
        <v>826</v>
      </c>
      <c r="M296" s="59" t="s">
        <v>827</v>
      </c>
      <c r="N296" s="33"/>
      <c r="O296" s="33"/>
      <c r="P296" s="33"/>
      <c r="Q296" s="33"/>
      <c r="R296" s="34"/>
      <c r="S296" s="35"/>
      <c r="T296" s="34"/>
      <c r="U296" s="34"/>
      <c r="V296" s="34"/>
      <c r="W296" s="34"/>
      <c r="X296" s="34"/>
      <c r="Y296" s="34"/>
      <c r="Z296" s="34"/>
      <c r="AA296" s="34"/>
      <c r="AB296" s="34"/>
      <c r="AC296" s="34"/>
      <c r="AD296" s="34"/>
      <c r="AE296" s="34"/>
      <c r="AF296" s="34"/>
      <c r="AG296" s="37"/>
      <c r="AH296" s="37"/>
      <c r="AI296" s="38"/>
      <c r="AJ296" s="38"/>
    </row>
    <row r="297" spans="1:36" x14ac:dyDescent="0.4">
      <c r="A297" s="33"/>
      <c r="B297" s="33"/>
      <c r="C297" s="33"/>
      <c r="D297" s="33"/>
      <c r="E297" s="33"/>
      <c r="F297" s="33"/>
      <c r="G297" s="33"/>
      <c r="H297" s="33"/>
      <c r="I297" s="33"/>
      <c r="J297" s="33"/>
      <c r="K297" s="58" t="s">
        <v>828</v>
      </c>
      <c r="L297" s="58" t="s">
        <v>829</v>
      </c>
      <c r="M297" s="59" t="s">
        <v>830</v>
      </c>
      <c r="N297" s="33"/>
      <c r="O297" s="33"/>
      <c r="P297" s="33"/>
      <c r="Q297" s="33"/>
      <c r="R297" s="34"/>
      <c r="S297" s="35"/>
      <c r="T297" s="34"/>
      <c r="U297" s="34"/>
      <c r="V297" s="34"/>
      <c r="W297" s="34"/>
      <c r="X297" s="34"/>
      <c r="Y297" s="34"/>
      <c r="Z297" s="34"/>
      <c r="AA297" s="34"/>
      <c r="AB297" s="34"/>
      <c r="AC297" s="34"/>
      <c r="AD297" s="34"/>
      <c r="AE297" s="34"/>
      <c r="AF297" s="34"/>
      <c r="AG297" s="37"/>
      <c r="AH297" s="37"/>
      <c r="AI297" s="38"/>
      <c r="AJ297" s="38"/>
    </row>
    <row r="298" spans="1:36" x14ac:dyDescent="0.4">
      <c r="A298" s="33"/>
      <c r="B298" s="33"/>
      <c r="C298" s="33"/>
      <c r="D298" s="33"/>
      <c r="E298" s="33"/>
      <c r="F298" s="33"/>
      <c r="G298" s="33"/>
      <c r="H298" s="33"/>
      <c r="I298" s="33"/>
      <c r="J298" s="33"/>
      <c r="K298" s="58" t="s">
        <v>212</v>
      </c>
      <c r="L298" s="58" t="s">
        <v>831</v>
      </c>
      <c r="M298" s="59" t="s">
        <v>832</v>
      </c>
      <c r="N298" s="33"/>
      <c r="O298" s="33"/>
      <c r="P298" s="33"/>
      <c r="Q298" s="33"/>
      <c r="R298" s="34"/>
      <c r="S298" s="35"/>
      <c r="T298" s="34"/>
      <c r="U298" s="34"/>
      <c r="V298" s="34"/>
      <c r="W298" s="34"/>
      <c r="X298" s="34"/>
      <c r="Y298" s="34"/>
      <c r="Z298" s="34"/>
      <c r="AA298" s="34"/>
      <c r="AB298" s="34"/>
      <c r="AC298" s="34"/>
      <c r="AD298" s="34"/>
      <c r="AE298" s="34"/>
      <c r="AF298" s="34"/>
      <c r="AG298" s="37"/>
      <c r="AH298" s="37"/>
      <c r="AI298" s="38"/>
      <c r="AJ298" s="38"/>
    </row>
    <row r="299" spans="1:36" x14ac:dyDescent="0.4">
      <c r="A299" s="33"/>
      <c r="B299" s="33"/>
      <c r="C299" s="33"/>
      <c r="D299" s="33"/>
      <c r="E299" s="33"/>
      <c r="F299" s="33"/>
      <c r="G299" s="33"/>
      <c r="H299" s="33"/>
      <c r="I299" s="33"/>
      <c r="J299" s="33"/>
      <c r="K299" s="58" t="s">
        <v>833</v>
      </c>
      <c r="L299" s="58" t="s">
        <v>834</v>
      </c>
      <c r="M299" s="59" t="s">
        <v>835</v>
      </c>
      <c r="N299" s="33"/>
      <c r="O299" s="33"/>
      <c r="P299" s="33"/>
      <c r="Q299" s="33"/>
      <c r="R299" s="34"/>
      <c r="S299" s="35"/>
      <c r="T299" s="34"/>
      <c r="U299" s="34"/>
      <c r="V299" s="34"/>
      <c r="W299" s="34"/>
      <c r="X299" s="34"/>
      <c r="Y299" s="34"/>
      <c r="Z299" s="34"/>
      <c r="AA299" s="34"/>
      <c r="AB299" s="34"/>
      <c r="AC299" s="34"/>
      <c r="AD299" s="34"/>
      <c r="AE299" s="34"/>
      <c r="AF299" s="34"/>
      <c r="AG299" s="37"/>
      <c r="AH299" s="37"/>
      <c r="AI299" s="38"/>
      <c r="AJ299" s="38"/>
    </row>
    <row r="300" spans="1:36" x14ac:dyDescent="0.4">
      <c r="A300" s="33"/>
      <c r="B300" s="33"/>
      <c r="C300" s="33"/>
      <c r="D300" s="33"/>
      <c r="E300" s="33"/>
      <c r="F300" s="33"/>
      <c r="G300" s="33"/>
      <c r="H300" s="33"/>
      <c r="I300" s="33"/>
      <c r="J300" s="33"/>
      <c r="K300" s="58" t="s">
        <v>213</v>
      </c>
      <c r="L300" s="58" t="s">
        <v>836</v>
      </c>
      <c r="M300" s="59" t="s">
        <v>837</v>
      </c>
      <c r="N300" s="33"/>
      <c r="O300" s="33"/>
      <c r="P300" s="33"/>
      <c r="Q300" s="33"/>
      <c r="R300" s="34"/>
      <c r="S300" s="35"/>
      <c r="T300" s="34"/>
      <c r="U300" s="34"/>
      <c r="V300" s="34"/>
      <c r="W300" s="34"/>
      <c r="X300" s="34"/>
      <c r="Y300" s="34"/>
      <c r="Z300" s="34"/>
      <c r="AA300" s="34"/>
      <c r="AB300" s="34"/>
      <c r="AC300" s="34"/>
      <c r="AD300" s="34"/>
      <c r="AE300" s="34"/>
      <c r="AF300" s="34"/>
      <c r="AG300" s="37"/>
      <c r="AH300" s="37"/>
      <c r="AI300" s="38"/>
      <c r="AJ300" s="38"/>
    </row>
    <row r="301" spans="1:36" x14ac:dyDescent="0.4">
      <c r="A301" s="33"/>
      <c r="B301" s="33"/>
      <c r="C301" s="33"/>
      <c r="D301" s="33"/>
      <c r="E301" s="33"/>
      <c r="F301" s="33"/>
      <c r="G301" s="33"/>
      <c r="H301" s="33"/>
      <c r="I301" s="33"/>
      <c r="J301" s="33"/>
      <c r="K301" s="58" t="s">
        <v>214</v>
      </c>
      <c r="L301" s="58" t="s">
        <v>838</v>
      </c>
      <c r="M301" s="59" t="s">
        <v>839</v>
      </c>
      <c r="N301" s="33"/>
      <c r="O301" s="33"/>
      <c r="P301" s="33"/>
      <c r="Q301" s="33"/>
      <c r="R301" s="34"/>
      <c r="S301" s="35"/>
      <c r="T301" s="34"/>
      <c r="U301" s="34"/>
      <c r="V301" s="34"/>
      <c r="W301" s="34"/>
      <c r="X301" s="34"/>
      <c r="Y301" s="34"/>
      <c r="Z301" s="34"/>
      <c r="AA301" s="34"/>
      <c r="AB301" s="34"/>
      <c r="AC301" s="34"/>
      <c r="AD301" s="34"/>
      <c r="AE301" s="34"/>
      <c r="AF301" s="34"/>
      <c r="AG301" s="37"/>
      <c r="AH301" s="37"/>
      <c r="AI301" s="38"/>
      <c r="AJ301" s="38"/>
    </row>
    <row r="302" spans="1:36" x14ac:dyDescent="0.4">
      <c r="A302" s="33"/>
      <c r="B302" s="33"/>
      <c r="C302" s="33"/>
      <c r="D302" s="33"/>
      <c r="E302" s="33"/>
      <c r="F302" s="33"/>
      <c r="G302" s="33"/>
      <c r="H302" s="33"/>
      <c r="I302" s="33"/>
      <c r="J302" s="33"/>
      <c r="K302" s="58" t="s">
        <v>215</v>
      </c>
      <c r="L302" s="58" t="s">
        <v>840</v>
      </c>
      <c r="M302" s="59" t="s">
        <v>841</v>
      </c>
      <c r="N302" s="33"/>
      <c r="O302" s="33"/>
      <c r="P302" s="33"/>
      <c r="Q302" s="33"/>
      <c r="R302" s="34"/>
      <c r="S302" s="35"/>
      <c r="T302" s="34"/>
      <c r="U302" s="34"/>
      <c r="V302" s="34"/>
      <c r="W302" s="34"/>
      <c r="X302" s="34"/>
      <c r="Y302" s="34"/>
      <c r="Z302" s="34"/>
      <c r="AA302" s="34"/>
      <c r="AB302" s="34"/>
      <c r="AC302" s="34"/>
      <c r="AD302" s="34"/>
      <c r="AE302" s="34"/>
      <c r="AF302" s="34"/>
      <c r="AG302" s="37"/>
      <c r="AH302" s="37"/>
      <c r="AI302" s="38"/>
      <c r="AJ302" s="38"/>
    </row>
    <row r="303" spans="1:36" x14ac:dyDescent="0.4">
      <c r="A303" s="33"/>
      <c r="B303" s="33"/>
      <c r="C303" s="33"/>
      <c r="D303" s="33"/>
      <c r="E303" s="33"/>
      <c r="F303" s="33"/>
      <c r="G303" s="33"/>
      <c r="H303" s="33"/>
      <c r="I303" s="33"/>
      <c r="J303" s="33"/>
      <c r="K303" s="58" t="s">
        <v>842</v>
      </c>
      <c r="L303" s="58" t="s">
        <v>843</v>
      </c>
      <c r="M303" s="59" t="s">
        <v>844</v>
      </c>
      <c r="N303" s="33"/>
      <c r="O303" s="33"/>
      <c r="P303" s="33"/>
      <c r="Q303" s="33"/>
      <c r="R303" s="34"/>
      <c r="S303" s="35"/>
      <c r="T303" s="34"/>
      <c r="U303" s="34"/>
      <c r="V303" s="34"/>
      <c r="W303" s="34"/>
      <c r="X303" s="34"/>
      <c r="Y303" s="34"/>
      <c r="Z303" s="34"/>
      <c r="AA303" s="34"/>
      <c r="AB303" s="34"/>
      <c r="AC303" s="34"/>
      <c r="AD303" s="34"/>
      <c r="AE303" s="34"/>
      <c r="AF303" s="34"/>
      <c r="AG303" s="37"/>
      <c r="AH303" s="37"/>
      <c r="AI303" s="38"/>
      <c r="AJ303" s="38"/>
    </row>
    <row r="304" spans="1:36" x14ac:dyDescent="0.4">
      <c r="A304" s="33"/>
      <c r="B304" s="33"/>
      <c r="C304" s="33"/>
      <c r="D304" s="33"/>
      <c r="E304" s="33"/>
      <c r="F304" s="33"/>
      <c r="G304" s="33"/>
      <c r="H304" s="33"/>
      <c r="I304" s="33"/>
      <c r="J304" s="33"/>
      <c r="K304" s="58" t="s">
        <v>216</v>
      </c>
      <c r="L304" s="58" t="s">
        <v>845</v>
      </c>
      <c r="M304" s="59" t="s">
        <v>846</v>
      </c>
      <c r="N304" s="33"/>
      <c r="O304" s="33"/>
      <c r="P304" s="33"/>
      <c r="Q304" s="33"/>
      <c r="R304" s="34"/>
      <c r="S304" s="35"/>
      <c r="T304" s="34"/>
      <c r="U304" s="34"/>
      <c r="V304" s="34"/>
      <c r="W304" s="34"/>
      <c r="X304" s="34"/>
      <c r="Y304" s="34"/>
      <c r="Z304" s="34"/>
      <c r="AA304" s="34"/>
      <c r="AB304" s="34"/>
      <c r="AC304" s="34"/>
      <c r="AD304" s="34"/>
      <c r="AE304" s="34"/>
      <c r="AF304" s="34"/>
      <c r="AG304" s="37"/>
      <c r="AH304" s="37"/>
      <c r="AI304" s="38"/>
      <c r="AJ304" s="38"/>
    </row>
    <row r="305" spans="1:36" x14ac:dyDescent="0.4">
      <c r="A305" s="33"/>
      <c r="B305" s="33"/>
      <c r="C305" s="33"/>
      <c r="D305" s="33"/>
      <c r="E305" s="33"/>
      <c r="F305" s="33"/>
      <c r="G305" s="33"/>
      <c r="H305" s="33"/>
      <c r="I305" s="33"/>
      <c r="J305" s="33"/>
      <c r="K305" s="58" t="s">
        <v>847</v>
      </c>
      <c r="L305" s="58" t="s">
        <v>848</v>
      </c>
      <c r="M305" s="59" t="s">
        <v>849</v>
      </c>
      <c r="N305" s="33"/>
      <c r="O305" s="33"/>
      <c r="P305" s="33"/>
      <c r="Q305" s="33"/>
      <c r="R305" s="34"/>
      <c r="S305" s="35"/>
      <c r="T305" s="34"/>
      <c r="U305" s="34"/>
      <c r="V305" s="34"/>
      <c r="W305" s="34"/>
      <c r="X305" s="34"/>
      <c r="Y305" s="34"/>
      <c r="Z305" s="34"/>
      <c r="AA305" s="34"/>
      <c r="AB305" s="34"/>
      <c r="AC305" s="34"/>
      <c r="AD305" s="34"/>
      <c r="AE305" s="34"/>
      <c r="AF305" s="34"/>
      <c r="AG305" s="37"/>
      <c r="AH305" s="37"/>
      <c r="AI305" s="38"/>
      <c r="AJ305" s="38"/>
    </row>
    <row r="306" spans="1:36" x14ac:dyDescent="0.4">
      <c r="A306" s="33"/>
      <c r="B306" s="33"/>
      <c r="C306" s="33"/>
      <c r="D306" s="33"/>
      <c r="E306" s="33"/>
      <c r="F306" s="33"/>
      <c r="G306" s="33"/>
      <c r="H306" s="33"/>
      <c r="I306" s="33"/>
      <c r="J306" s="33"/>
      <c r="K306" s="58" t="s">
        <v>218</v>
      </c>
      <c r="L306" s="58" t="s">
        <v>850</v>
      </c>
      <c r="M306" s="59" t="s">
        <v>851</v>
      </c>
      <c r="O306" s="33"/>
      <c r="P306" s="33"/>
      <c r="Q306" s="33"/>
      <c r="R306" s="34"/>
      <c r="S306" s="35"/>
      <c r="T306" s="34"/>
      <c r="U306" s="34"/>
      <c r="V306" s="34"/>
      <c r="W306" s="34"/>
      <c r="X306" s="34"/>
      <c r="Y306" s="34"/>
      <c r="Z306" s="34"/>
      <c r="AA306" s="34"/>
      <c r="AB306" s="34"/>
      <c r="AC306" s="34"/>
      <c r="AD306" s="34"/>
      <c r="AE306" s="34"/>
      <c r="AF306" s="34"/>
      <c r="AG306" s="37"/>
      <c r="AH306" s="37"/>
      <c r="AI306" s="38"/>
      <c r="AJ306" s="38"/>
    </row>
    <row r="307" spans="1:36" x14ac:dyDescent="0.4">
      <c r="A307" s="33"/>
      <c r="B307" s="33"/>
      <c r="C307" s="33"/>
      <c r="D307" s="33"/>
      <c r="E307" s="33"/>
      <c r="F307" s="33"/>
      <c r="G307" s="33"/>
      <c r="H307" s="33"/>
      <c r="I307" s="33"/>
      <c r="J307" s="33"/>
      <c r="K307" s="58" t="s">
        <v>219</v>
      </c>
      <c r="L307" s="58" t="s">
        <v>852</v>
      </c>
      <c r="M307" s="59" t="s">
        <v>853</v>
      </c>
      <c r="O307" s="33"/>
      <c r="P307" s="33"/>
      <c r="Q307" s="33"/>
      <c r="R307" s="34"/>
      <c r="S307" s="35"/>
      <c r="T307" s="34"/>
      <c r="U307" s="34"/>
      <c r="V307" s="34"/>
      <c r="W307" s="34"/>
      <c r="X307" s="34"/>
      <c r="Y307" s="34"/>
      <c r="Z307" s="34"/>
      <c r="AA307" s="34"/>
      <c r="AB307" s="34"/>
      <c r="AC307" s="34"/>
      <c r="AD307" s="34"/>
      <c r="AE307" s="34"/>
      <c r="AF307" s="34"/>
      <c r="AG307" s="37"/>
      <c r="AH307" s="37"/>
      <c r="AI307" s="38"/>
      <c r="AJ307" s="38"/>
    </row>
    <row r="308" spans="1:36" x14ac:dyDescent="0.4">
      <c r="A308" s="33"/>
      <c r="B308" s="33"/>
      <c r="C308" s="33"/>
      <c r="D308" s="33"/>
      <c r="E308" s="33"/>
      <c r="F308" s="33"/>
      <c r="G308" s="33"/>
      <c r="H308" s="33"/>
      <c r="I308" s="33"/>
      <c r="J308" s="33"/>
      <c r="K308" s="58" t="s">
        <v>854</v>
      </c>
      <c r="L308" s="58" t="s">
        <v>855</v>
      </c>
      <c r="M308" s="59" t="s">
        <v>856</v>
      </c>
      <c r="O308" s="33"/>
      <c r="P308" s="33"/>
      <c r="Q308" s="33"/>
      <c r="R308" s="34"/>
      <c r="S308" s="35"/>
      <c r="T308" s="34"/>
      <c r="U308" s="34"/>
      <c r="V308" s="34"/>
      <c r="W308" s="34"/>
      <c r="X308" s="34"/>
      <c r="Y308" s="34"/>
      <c r="Z308" s="34"/>
      <c r="AA308" s="34"/>
      <c r="AB308" s="34"/>
      <c r="AC308" s="34"/>
      <c r="AD308" s="34"/>
      <c r="AE308" s="34"/>
      <c r="AF308" s="34"/>
      <c r="AG308" s="37"/>
      <c r="AH308" s="37"/>
      <c r="AI308" s="38"/>
      <c r="AJ308" s="38"/>
    </row>
    <row r="309" spans="1:36" x14ac:dyDescent="0.4">
      <c r="A309" s="33"/>
      <c r="B309" s="33"/>
      <c r="C309" s="33"/>
      <c r="D309" s="33"/>
      <c r="E309" s="33"/>
      <c r="F309" s="33"/>
      <c r="G309" s="33"/>
      <c r="H309" s="33"/>
      <c r="I309" s="33"/>
      <c r="J309" s="33"/>
      <c r="K309" s="58" t="s">
        <v>220</v>
      </c>
      <c r="L309" s="58" t="s">
        <v>857</v>
      </c>
      <c r="M309" s="59" t="s">
        <v>858</v>
      </c>
      <c r="O309" s="33"/>
      <c r="P309" s="33"/>
      <c r="Q309" s="33"/>
      <c r="R309" s="34"/>
      <c r="S309" s="35"/>
      <c r="T309" s="34"/>
      <c r="U309" s="34"/>
      <c r="V309" s="34"/>
      <c r="W309" s="34"/>
      <c r="X309" s="34"/>
      <c r="Y309" s="34"/>
      <c r="Z309" s="34"/>
      <c r="AA309" s="34"/>
      <c r="AB309" s="34"/>
      <c r="AC309" s="34"/>
      <c r="AD309" s="34"/>
      <c r="AE309" s="34"/>
      <c r="AF309" s="34"/>
      <c r="AG309" s="37"/>
      <c r="AH309" s="37"/>
      <c r="AI309" s="38"/>
      <c r="AJ309" s="38"/>
    </row>
    <row r="310" spans="1:36" x14ac:dyDescent="0.4">
      <c r="A310" s="33"/>
      <c r="B310" s="33"/>
      <c r="C310" s="33"/>
      <c r="D310" s="33"/>
      <c r="E310" s="33"/>
      <c r="F310" s="33"/>
      <c r="G310" s="33"/>
      <c r="H310" s="33"/>
      <c r="I310" s="33"/>
      <c r="J310" s="33"/>
      <c r="K310" s="58" t="s">
        <v>221</v>
      </c>
      <c r="L310" s="58" t="s">
        <v>859</v>
      </c>
      <c r="M310" s="59" t="s">
        <v>860</v>
      </c>
      <c r="O310" s="33"/>
      <c r="P310" s="33"/>
      <c r="Q310" s="33"/>
      <c r="R310" s="34"/>
      <c r="S310" s="35"/>
      <c r="T310" s="34"/>
      <c r="U310" s="34"/>
      <c r="V310" s="34"/>
      <c r="W310" s="34"/>
      <c r="X310" s="34"/>
      <c r="Y310" s="34"/>
      <c r="Z310" s="34"/>
      <c r="AA310" s="34"/>
      <c r="AB310" s="34"/>
      <c r="AC310" s="34"/>
      <c r="AD310" s="34"/>
      <c r="AE310" s="34"/>
      <c r="AF310" s="34"/>
      <c r="AG310" s="37"/>
      <c r="AH310" s="37"/>
      <c r="AI310" s="38"/>
      <c r="AJ310" s="38"/>
    </row>
    <row r="311" spans="1:36" x14ac:dyDescent="0.4">
      <c r="A311" s="33"/>
      <c r="B311" s="33"/>
      <c r="C311" s="33"/>
      <c r="D311" s="33"/>
      <c r="E311" s="33"/>
      <c r="F311" s="33"/>
      <c r="G311" s="33"/>
      <c r="H311" s="33"/>
      <c r="I311" s="33"/>
      <c r="J311" s="33"/>
      <c r="K311" s="58" t="s">
        <v>861</v>
      </c>
      <c r="L311" s="58" t="s">
        <v>862</v>
      </c>
      <c r="M311" s="59" t="s">
        <v>863</v>
      </c>
      <c r="O311" s="33"/>
      <c r="P311" s="33"/>
      <c r="Q311" s="33"/>
      <c r="R311" s="34"/>
      <c r="S311" s="35"/>
      <c r="T311" s="34"/>
      <c r="U311" s="34"/>
      <c r="V311" s="34"/>
      <c r="W311" s="34"/>
      <c r="X311" s="34"/>
      <c r="Y311" s="34"/>
      <c r="Z311" s="34"/>
      <c r="AA311" s="34"/>
      <c r="AB311" s="34"/>
      <c r="AC311" s="34"/>
      <c r="AD311" s="34"/>
      <c r="AE311" s="34"/>
      <c r="AF311" s="34"/>
      <c r="AG311" s="37"/>
      <c r="AH311" s="37"/>
      <c r="AI311" s="38"/>
      <c r="AJ311" s="38"/>
    </row>
    <row r="312" spans="1:36" x14ac:dyDescent="0.4">
      <c r="A312" s="33"/>
      <c r="B312" s="33"/>
      <c r="C312" s="33"/>
      <c r="D312" s="33"/>
      <c r="E312" s="33"/>
      <c r="F312" s="33"/>
      <c r="G312" s="33"/>
      <c r="H312" s="33"/>
      <c r="I312" s="33"/>
      <c r="J312" s="33"/>
      <c r="K312" s="58" t="s">
        <v>222</v>
      </c>
      <c r="L312" s="58" t="s">
        <v>864</v>
      </c>
      <c r="M312" s="59" t="s">
        <v>865</v>
      </c>
      <c r="O312" s="33"/>
      <c r="P312" s="33"/>
      <c r="Q312" s="33"/>
      <c r="R312" s="34"/>
      <c r="S312" s="35"/>
      <c r="T312" s="34"/>
      <c r="U312" s="34"/>
      <c r="V312" s="34"/>
      <c r="W312" s="34"/>
      <c r="X312" s="34"/>
      <c r="Y312" s="34"/>
      <c r="Z312" s="34"/>
      <c r="AA312" s="34"/>
      <c r="AB312" s="34"/>
      <c r="AC312" s="34"/>
      <c r="AD312" s="34"/>
      <c r="AE312" s="34"/>
      <c r="AF312" s="34"/>
      <c r="AG312" s="37"/>
      <c r="AH312" s="37"/>
      <c r="AI312" s="38"/>
      <c r="AJ312" s="38"/>
    </row>
    <row r="313" spans="1:36" x14ac:dyDescent="0.4">
      <c r="A313" s="33"/>
      <c r="B313" s="33"/>
      <c r="C313" s="33"/>
      <c r="D313" s="33"/>
      <c r="E313" s="33"/>
      <c r="F313" s="33"/>
      <c r="G313" s="33"/>
      <c r="H313" s="33"/>
      <c r="I313" s="33"/>
      <c r="J313" s="33"/>
      <c r="K313" s="58" t="s">
        <v>223</v>
      </c>
      <c r="L313" s="58" t="s">
        <v>866</v>
      </c>
      <c r="M313" s="59" t="s">
        <v>867</v>
      </c>
      <c r="O313" s="33"/>
      <c r="P313" s="33"/>
      <c r="Q313" s="33"/>
      <c r="R313" s="34"/>
      <c r="S313" s="35"/>
      <c r="T313" s="34"/>
      <c r="U313" s="34"/>
      <c r="V313" s="34"/>
      <c r="W313" s="34"/>
      <c r="X313" s="34"/>
      <c r="Y313" s="34"/>
      <c r="Z313" s="34"/>
      <c r="AA313" s="34"/>
      <c r="AB313" s="34"/>
      <c r="AC313" s="34"/>
      <c r="AD313" s="34"/>
      <c r="AE313" s="34"/>
      <c r="AF313" s="34"/>
      <c r="AG313" s="37"/>
      <c r="AH313" s="37"/>
      <c r="AI313" s="38"/>
      <c r="AJ313" s="38"/>
    </row>
    <row r="314" spans="1:36" x14ac:dyDescent="0.4">
      <c r="A314" s="33"/>
      <c r="B314" s="33"/>
      <c r="C314" s="33"/>
      <c r="D314" s="33"/>
      <c r="E314" s="33"/>
      <c r="F314" s="33"/>
      <c r="G314" s="33"/>
      <c r="H314" s="33"/>
      <c r="I314" s="33"/>
      <c r="J314" s="33"/>
      <c r="K314" s="58" t="s">
        <v>868</v>
      </c>
      <c r="L314" s="58" t="s">
        <v>869</v>
      </c>
      <c r="M314" s="59" t="s">
        <v>870</v>
      </c>
      <c r="O314" s="33"/>
      <c r="P314" s="33"/>
      <c r="Q314" s="33"/>
      <c r="R314" s="34"/>
      <c r="S314" s="35"/>
      <c r="T314" s="34"/>
      <c r="U314" s="34"/>
      <c r="V314" s="34"/>
      <c r="W314" s="34"/>
      <c r="X314" s="34"/>
      <c r="Y314" s="34"/>
      <c r="Z314" s="34"/>
      <c r="AA314" s="34"/>
      <c r="AB314" s="34"/>
      <c r="AC314" s="34"/>
      <c r="AD314" s="34"/>
      <c r="AE314" s="34"/>
      <c r="AF314" s="34"/>
      <c r="AG314" s="37"/>
      <c r="AH314" s="37"/>
      <c r="AI314" s="38"/>
      <c r="AJ314" s="38"/>
    </row>
    <row r="315" spans="1:36" x14ac:dyDescent="0.4">
      <c r="A315" s="33"/>
      <c r="B315" s="33"/>
      <c r="C315" s="33"/>
      <c r="D315" s="33"/>
      <c r="E315" s="33"/>
      <c r="F315" s="33"/>
      <c r="G315" s="33"/>
      <c r="H315" s="33"/>
      <c r="I315" s="33"/>
      <c r="J315" s="33"/>
      <c r="K315" s="58" t="s">
        <v>871</v>
      </c>
      <c r="L315" s="58" t="s">
        <v>872</v>
      </c>
      <c r="M315" s="59" t="s">
        <v>873</v>
      </c>
      <c r="O315" s="33"/>
      <c r="P315" s="33"/>
      <c r="Q315" s="33"/>
      <c r="R315" s="34"/>
      <c r="S315" s="35"/>
      <c r="T315" s="34"/>
      <c r="U315" s="34"/>
      <c r="V315" s="34"/>
      <c r="W315" s="34"/>
      <c r="X315" s="34"/>
      <c r="Y315" s="34"/>
      <c r="Z315" s="34"/>
      <c r="AA315" s="34"/>
      <c r="AB315" s="34"/>
      <c r="AC315" s="34"/>
      <c r="AD315" s="34"/>
      <c r="AE315" s="34"/>
      <c r="AF315" s="34"/>
      <c r="AG315" s="37"/>
      <c r="AH315" s="37"/>
      <c r="AI315" s="38"/>
      <c r="AJ315" s="38"/>
    </row>
    <row r="316" spans="1:36" x14ac:dyDescent="0.4">
      <c r="A316" s="33"/>
      <c r="B316" s="33"/>
      <c r="C316" s="33"/>
      <c r="D316" s="33"/>
      <c r="E316" s="33"/>
      <c r="F316" s="33"/>
      <c r="G316" s="33"/>
      <c r="H316" s="33"/>
      <c r="I316" s="33"/>
      <c r="J316" s="33"/>
      <c r="K316" s="58" t="s">
        <v>225</v>
      </c>
      <c r="L316" s="58" t="s">
        <v>874</v>
      </c>
      <c r="M316" s="59" t="s">
        <v>875</v>
      </c>
      <c r="N316" s="33"/>
      <c r="O316" s="33"/>
      <c r="P316" s="33"/>
      <c r="Q316" s="33"/>
      <c r="R316" s="34"/>
      <c r="S316" s="35"/>
      <c r="T316" s="34"/>
      <c r="U316" s="34"/>
      <c r="V316" s="34"/>
      <c r="W316" s="34"/>
      <c r="X316" s="34"/>
      <c r="Y316" s="34"/>
      <c r="Z316" s="34"/>
      <c r="AA316" s="34"/>
      <c r="AB316" s="34"/>
      <c r="AC316" s="34"/>
      <c r="AD316" s="34"/>
      <c r="AE316" s="34"/>
      <c r="AF316" s="34"/>
      <c r="AG316" s="37"/>
      <c r="AH316" s="37"/>
      <c r="AI316" s="38"/>
      <c r="AJ316" s="38"/>
    </row>
    <row r="317" spans="1:36" x14ac:dyDescent="0.4">
      <c r="A317" s="33"/>
      <c r="B317" s="33"/>
      <c r="C317" s="33"/>
      <c r="D317" s="33"/>
      <c r="E317" s="33"/>
      <c r="F317" s="33"/>
      <c r="G317" s="33"/>
      <c r="H317" s="33"/>
      <c r="I317" s="33"/>
      <c r="J317" s="33"/>
      <c r="K317" s="58" t="s">
        <v>226</v>
      </c>
      <c r="L317" s="58" t="s">
        <v>876</v>
      </c>
      <c r="M317" s="59" t="s">
        <v>877</v>
      </c>
      <c r="N317" s="33"/>
      <c r="O317" s="33"/>
      <c r="P317" s="33"/>
      <c r="Q317" s="33"/>
      <c r="R317" s="34"/>
      <c r="S317" s="35"/>
      <c r="T317" s="34"/>
      <c r="U317" s="34"/>
      <c r="V317" s="34"/>
      <c r="W317" s="34"/>
      <c r="X317" s="34"/>
      <c r="Y317" s="34"/>
      <c r="Z317" s="34"/>
      <c r="AA317" s="34"/>
      <c r="AB317" s="34"/>
      <c r="AC317" s="34"/>
      <c r="AD317" s="34"/>
      <c r="AE317" s="34"/>
      <c r="AF317" s="34"/>
      <c r="AG317" s="37"/>
      <c r="AH317" s="37"/>
      <c r="AI317" s="38"/>
      <c r="AJ317" s="38"/>
    </row>
    <row r="318" spans="1:36" x14ac:dyDescent="0.4">
      <c r="A318" s="33"/>
      <c r="B318" s="33"/>
      <c r="C318" s="33"/>
      <c r="D318" s="33"/>
      <c r="E318" s="33"/>
      <c r="F318" s="33"/>
      <c r="G318" s="33"/>
      <c r="H318" s="33"/>
      <c r="I318" s="33"/>
      <c r="J318" s="33"/>
      <c r="K318" s="58" t="s">
        <v>227</v>
      </c>
      <c r="L318" s="58" t="s">
        <v>878</v>
      </c>
      <c r="M318" s="59" t="s">
        <v>879</v>
      </c>
      <c r="N318" s="33"/>
      <c r="O318" s="33"/>
      <c r="P318" s="33"/>
      <c r="Q318" s="33"/>
      <c r="R318" s="34"/>
      <c r="S318" s="35"/>
      <c r="T318" s="34"/>
      <c r="U318" s="34"/>
      <c r="V318" s="34"/>
      <c r="W318" s="34"/>
      <c r="X318" s="34"/>
      <c r="Y318" s="34"/>
      <c r="Z318" s="34"/>
      <c r="AA318" s="34"/>
      <c r="AB318" s="34"/>
      <c r="AC318" s="34"/>
      <c r="AD318" s="34"/>
      <c r="AE318" s="34"/>
      <c r="AF318" s="34"/>
      <c r="AG318" s="37"/>
      <c r="AH318" s="37"/>
      <c r="AI318" s="38"/>
      <c r="AJ318" s="38"/>
    </row>
    <row r="319" spans="1:36" x14ac:dyDescent="0.4">
      <c r="A319" s="33"/>
      <c r="B319" s="33"/>
      <c r="C319" s="33"/>
      <c r="D319" s="33"/>
      <c r="E319" s="33"/>
      <c r="F319" s="33"/>
      <c r="G319" s="33"/>
      <c r="H319" s="33"/>
      <c r="I319" s="33"/>
      <c r="J319" s="33"/>
      <c r="K319" s="58" t="s">
        <v>228</v>
      </c>
      <c r="L319" s="58" t="s">
        <v>880</v>
      </c>
      <c r="M319" s="59" t="s">
        <v>881</v>
      </c>
      <c r="N319" s="33"/>
      <c r="O319" s="33"/>
      <c r="P319" s="33"/>
      <c r="Q319" s="33"/>
      <c r="R319" s="34"/>
      <c r="S319" s="35"/>
      <c r="T319" s="34"/>
      <c r="U319" s="34"/>
      <c r="V319" s="34"/>
      <c r="W319" s="34"/>
      <c r="X319" s="34"/>
      <c r="Y319" s="34"/>
      <c r="Z319" s="34"/>
      <c r="AA319" s="34"/>
      <c r="AB319" s="34"/>
      <c r="AC319" s="34"/>
      <c r="AD319" s="34"/>
      <c r="AE319" s="34"/>
      <c r="AF319" s="34"/>
      <c r="AG319" s="37"/>
      <c r="AH319" s="37"/>
      <c r="AI319" s="38"/>
      <c r="AJ319" s="38"/>
    </row>
    <row r="320" spans="1:36" x14ac:dyDescent="0.4">
      <c r="A320" s="33"/>
      <c r="B320" s="33"/>
      <c r="C320" s="33"/>
      <c r="D320" s="33"/>
      <c r="E320" s="33"/>
      <c r="F320" s="33"/>
      <c r="G320" s="33"/>
      <c r="H320" s="33"/>
      <c r="I320" s="33"/>
      <c r="J320" s="33"/>
      <c r="K320" s="58" t="s">
        <v>882</v>
      </c>
      <c r="L320" s="58" t="s">
        <v>883</v>
      </c>
      <c r="M320" s="59" t="s">
        <v>884</v>
      </c>
      <c r="N320" s="33"/>
      <c r="O320" s="33"/>
      <c r="P320" s="33"/>
      <c r="Q320" s="33"/>
      <c r="R320" s="34"/>
      <c r="S320" s="35"/>
      <c r="T320" s="34"/>
      <c r="U320" s="34"/>
      <c r="V320" s="34"/>
      <c r="W320" s="34"/>
      <c r="X320" s="34"/>
      <c r="Y320" s="34"/>
      <c r="Z320" s="34"/>
      <c r="AA320" s="34"/>
      <c r="AB320" s="34"/>
      <c r="AC320" s="34"/>
      <c r="AD320" s="34"/>
      <c r="AE320" s="34"/>
      <c r="AF320" s="34"/>
      <c r="AG320" s="37"/>
      <c r="AH320" s="37"/>
      <c r="AI320" s="38"/>
      <c r="AJ320" s="38"/>
    </row>
    <row r="321" spans="1:36" x14ac:dyDescent="0.4">
      <c r="A321" s="33"/>
      <c r="B321" s="33"/>
      <c r="C321" s="33"/>
      <c r="D321" s="33"/>
      <c r="E321" s="33"/>
      <c r="F321" s="33"/>
      <c r="G321" s="33"/>
      <c r="H321" s="33"/>
      <c r="I321" s="33"/>
      <c r="J321" s="33"/>
      <c r="K321" s="58" t="s">
        <v>229</v>
      </c>
      <c r="L321" s="58" t="s">
        <v>885</v>
      </c>
      <c r="M321" s="59" t="s">
        <v>886</v>
      </c>
      <c r="N321" s="33"/>
      <c r="O321" s="33"/>
      <c r="P321" s="33"/>
      <c r="Q321" s="33"/>
      <c r="R321" s="34"/>
      <c r="S321" s="35"/>
      <c r="T321" s="34"/>
      <c r="U321" s="34"/>
      <c r="V321" s="34"/>
      <c r="W321" s="34"/>
      <c r="X321" s="34"/>
      <c r="Y321" s="34"/>
      <c r="Z321" s="34"/>
      <c r="AA321" s="34"/>
      <c r="AB321" s="34"/>
      <c r="AC321" s="34"/>
      <c r="AD321" s="34"/>
      <c r="AE321" s="34"/>
      <c r="AF321" s="34"/>
      <c r="AG321" s="37"/>
      <c r="AH321" s="37"/>
      <c r="AI321" s="38"/>
      <c r="AJ321" s="38"/>
    </row>
    <row r="322" spans="1:36" x14ac:dyDescent="0.4">
      <c r="A322" s="33"/>
      <c r="B322" s="33"/>
      <c r="C322" s="33"/>
      <c r="D322" s="33"/>
      <c r="E322" s="33"/>
      <c r="F322" s="33"/>
      <c r="G322" s="33"/>
      <c r="H322" s="33"/>
      <c r="I322" s="33"/>
      <c r="J322" s="33"/>
      <c r="K322" s="58" t="s">
        <v>887</v>
      </c>
      <c r="L322" s="58" t="s">
        <v>888</v>
      </c>
      <c r="M322" s="59" t="s">
        <v>889</v>
      </c>
      <c r="N322" s="33"/>
      <c r="O322" s="33"/>
      <c r="P322" s="33"/>
      <c r="Q322" s="33"/>
      <c r="R322" s="34"/>
      <c r="S322" s="35"/>
      <c r="T322" s="34"/>
      <c r="U322" s="34"/>
      <c r="V322" s="34"/>
      <c r="W322" s="34"/>
      <c r="X322" s="34"/>
      <c r="Y322" s="34"/>
      <c r="Z322" s="34"/>
      <c r="AA322" s="34"/>
      <c r="AB322" s="34"/>
      <c r="AC322" s="34"/>
      <c r="AD322" s="34"/>
      <c r="AE322" s="34"/>
      <c r="AF322" s="34"/>
      <c r="AG322" s="37"/>
      <c r="AH322" s="37"/>
      <c r="AI322" s="38"/>
      <c r="AJ322" s="38"/>
    </row>
    <row r="323" spans="1:36" x14ac:dyDescent="0.4">
      <c r="A323" s="33"/>
      <c r="B323" s="33"/>
      <c r="C323" s="33"/>
      <c r="D323" s="33"/>
      <c r="E323" s="33"/>
      <c r="F323" s="33"/>
      <c r="G323" s="33"/>
      <c r="H323" s="33"/>
      <c r="I323" s="33"/>
      <c r="J323" s="33"/>
      <c r="K323" s="58" t="s">
        <v>230</v>
      </c>
      <c r="L323" s="58" t="s">
        <v>890</v>
      </c>
      <c r="M323" s="59" t="s">
        <v>891</v>
      </c>
      <c r="N323" s="33"/>
      <c r="O323" s="33"/>
      <c r="P323" s="33"/>
      <c r="Q323" s="33"/>
      <c r="R323" s="34"/>
      <c r="S323" s="35"/>
      <c r="T323" s="34"/>
      <c r="U323" s="34"/>
      <c r="V323" s="34"/>
      <c r="W323" s="34"/>
      <c r="X323" s="34"/>
      <c r="Y323" s="34"/>
      <c r="Z323" s="34"/>
      <c r="AA323" s="34"/>
      <c r="AB323" s="34"/>
      <c r="AC323" s="34"/>
      <c r="AD323" s="34"/>
      <c r="AE323" s="34"/>
      <c r="AF323" s="34"/>
      <c r="AG323" s="37"/>
      <c r="AH323" s="37"/>
      <c r="AI323" s="38"/>
      <c r="AJ323" s="38"/>
    </row>
    <row r="324" spans="1:36" x14ac:dyDescent="0.4">
      <c r="A324" s="33"/>
      <c r="B324" s="33"/>
      <c r="C324" s="33"/>
      <c r="D324" s="33"/>
      <c r="E324" s="33"/>
      <c r="F324" s="33"/>
      <c r="G324" s="33"/>
      <c r="H324" s="33"/>
      <c r="I324" s="33"/>
      <c r="J324" s="33"/>
      <c r="K324" s="58" t="s">
        <v>231</v>
      </c>
      <c r="L324" s="58" t="s">
        <v>892</v>
      </c>
      <c r="M324" s="59" t="s">
        <v>893</v>
      </c>
      <c r="N324" s="33"/>
      <c r="O324" s="33"/>
      <c r="P324" s="33"/>
      <c r="Q324" s="33"/>
      <c r="R324" s="34"/>
      <c r="S324" s="35"/>
      <c r="T324" s="34"/>
      <c r="U324" s="34"/>
      <c r="V324" s="34"/>
      <c r="W324" s="34"/>
      <c r="X324" s="34"/>
      <c r="Y324" s="34"/>
      <c r="Z324" s="34"/>
      <c r="AA324" s="34"/>
      <c r="AB324" s="34"/>
      <c r="AC324" s="34"/>
      <c r="AD324" s="34"/>
      <c r="AE324" s="34"/>
      <c r="AF324" s="34"/>
      <c r="AG324" s="37"/>
      <c r="AH324" s="37"/>
      <c r="AI324" s="38"/>
      <c r="AJ324" s="38"/>
    </row>
    <row r="325" spans="1:36" x14ac:dyDescent="0.4">
      <c r="A325" s="33"/>
      <c r="B325" s="33"/>
      <c r="C325" s="33"/>
      <c r="D325" s="33"/>
      <c r="E325" s="33"/>
      <c r="F325" s="33"/>
      <c r="G325" s="33"/>
      <c r="H325" s="33"/>
      <c r="I325" s="33"/>
      <c r="J325" s="33"/>
      <c r="K325" s="58" t="s">
        <v>232</v>
      </c>
      <c r="L325" s="58" t="s">
        <v>894</v>
      </c>
      <c r="M325" s="59" t="s">
        <v>895</v>
      </c>
      <c r="N325" s="33"/>
      <c r="O325" s="33"/>
      <c r="P325" s="33"/>
      <c r="Q325" s="33"/>
      <c r="R325" s="34"/>
      <c r="S325" s="35"/>
      <c r="T325" s="34"/>
      <c r="U325" s="34"/>
      <c r="V325" s="34"/>
      <c r="W325" s="34"/>
      <c r="X325" s="34"/>
      <c r="Y325" s="34"/>
      <c r="Z325" s="34"/>
      <c r="AA325" s="34"/>
      <c r="AB325" s="34"/>
      <c r="AC325" s="34"/>
      <c r="AD325" s="34"/>
      <c r="AE325" s="34"/>
      <c r="AF325" s="34"/>
      <c r="AG325" s="37"/>
      <c r="AH325" s="37"/>
      <c r="AI325" s="38"/>
      <c r="AJ325" s="38"/>
    </row>
    <row r="326" spans="1:36" x14ac:dyDescent="0.4">
      <c r="A326" s="33"/>
      <c r="B326" s="33"/>
      <c r="C326" s="33"/>
      <c r="D326" s="33"/>
      <c r="E326" s="33"/>
      <c r="F326" s="33"/>
      <c r="G326" s="33"/>
      <c r="H326" s="33"/>
      <c r="I326" s="33"/>
      <c r="J326" s="33"/>
      <c r="K326" s="58" t="s">
        <v>896</v>
      </c>
      <c r="L326" s="58" t="s">
        <v>897</v>
      </c>
      <c r="M326" s="59" t="s">
        <v>898</v>
      </c>
      <c r="N326" s="33"/>
      <c r="O326" s="33"/>
      <c r="P326" s="33"/>
      <c r="Q326" s="33"/>
      <c r="R326" s="34"/>
      <c r="S326" s="35"/>
      <c r="T326" s="34"/>
      <c r="U326" s="34"/>
      <c r="V326" s="34"/>
      <c r="W326" s="34"/>
      <c r="X326" s="34"/>
      <c r="Y326" s="34"/>
      <c r="Z326" s="34"/>
      <c r="AA326" s="34"/>
      <c r="AB326" s="34"/>
      <c r="AC326" s="34"/>
      <c r="AD326" s="34"/>
      <c r="AE326" s="34"/>
      <c r="AF326" s="34"/>
      <c r="AG326" s="37"/>
      <c r="AH326" s="37"/>
      <c r="AI326" s="38"/>
      <c r="AJ326" s="38"/>
    </row>
    <row r="327" spans="1:36" x14ac:dyDescent="0.4">
      <c r="A327" s="33"/>
      <c r="B327" s="33"/>
      <c r="C327" s="33"/>
      <c r="D327" s="33"/>
      <c r="E327" s="33"/>
      <c r="F327" s="33"/>
      <c r="G327" s="33"/>
      <c r="H327" s="33"/>
      <c r="I327" s="33"/>
      <c r="J327" s="33"/>
      <c r="K327" s="58" t="s">
        <v>233</v>
      </c>
      <c r="L327" s="58" t="s">
        <v>899</v>
      </c>
      <c r="M327" s="59" t="s">
        <v>900</v>
      </c>
      <c r="N327" s="33"/>
      <c r="O327" s="33"/>
      <c r="P327" s="33"/>
      <c r="Q327" s="33"/>
      <c r="R327" s="34"/>
      <c r="S327" s="35"/>
      <c r="T327" s="34"/>
      <c r="U327" s="34"/>
      <c r="V327" s="34"/>
      <c r="W327" s="34"/>
      <c r="X327" s="34"/>
      <c r="Y327" s="34"/>
      <c r="Z327" s="34"/>
      <c r="AA327" s="34"/>
      <c r="AB327" s="34"/>
      <c r="AC327" s="34"/>
      <c r="AD327" s="34"/>
      <c r="AE327" s="34"/>
      <c r="AF327" s="34"/>
      <c r="AG327" s="37"/>
      <c r="AH327" s="37"/>
      <c r="AI327" s="38"/>
      <c r="AJ327" s="38"/>
    </row>
    <row r="328" spans="1:36" x14ac:dyDescent="0.4">
      <c r="A328" s="33"/>
      <c r="B328" s="33"/>
      <c r="C328" s="33"/>
      <c r="D328" s="33"/>
      <c r="E328" s="33"/>
      <c r="F328" s="33"/>
      <c r="G328" s="33"/>
      <c r="H328" s="33"/>
      <c r="I328" s="33"/>
      <c r="J328" s="33"/>
      <c r="K328" s="58" t="s">
        <v>234</v>
      </c>
      <c r="L328" s="58" t="s">
        <v>901</v>
      </c>
      <c r="M328" s="59" t="s">
        <v>902</v>
      </c>
      <c r="N328" s="33"/>
      <c r="O328" s="33"/>
      <c r="P328" s="33"/>
      <c r="Q328" s="33"/>
      <c r="R328" s="34"/>
      <c r="S328" s="35"/>
      <c r="T328" s="34"/>
      <c r="U328" s="34"/>
      <c r="V328" s="34"/>
      <c r="W328" s="34"/>
      <c r="X328" s="34"/>
      <c r="Y328" s="34"/>
      <c r="Z328" s="34"/>
      <c r="AA328" s="34"/>
      <c r="AB328" s="34"/>
      <c r="AC328" s="34"/>
      <c r="AD328" s="34"/>
      <c r="AE328" s="34"/>
      <c r="AF328" s="34"/>
      <c r="AG328" s="37"/>
      <c r="AH328" s="37"/>
      <c r="AI328" s="38"/>
      <c r="AJ328" s="38"/>
    </row>
    <row r="329" spans="1:36" x14ac:dyDescent="0.4">
      <c r="A329" s="33"/>
      <c r="B329" s="33"/>
      <c r="C329" s="33"/>
      <c r="D329" s="33"/>
      <c r="E329" s="33"/>
      <c r="F329" s="33"/>
      <c r="G329" s="33"/>
      <c r="H329" s="33"/>
      <c r="I329" s="33"/>
      <c r="J329" s="33"/>
      <c r="K329" s="58" t="s">
        <v>903</v>
      </c>
      <c r="L329" s="58" t="s">
        <v>904</v>
      </c>
      <c r="M329" s="59" t="s">
        <v>905</v>
      </c>
      <c r="N329" s="33"/>
      <c r="O329" s="33"/>
      <c r="P329" s="33"/>
      <c r="Q329" s="33"/>
      <c r="R329" s="34"/>
      <c r="S329" s="35"/>
      <c r="T329" s="34"/>
      <c r="U329" s="34"/>
      <c r="V329" s="34"/>
      <c r="W329" s="34"/>
      <c r="X329" s="34"/>
      <c r="Y329" s="34"/>
      <c r="Z329" s="34"/>
      <c r="AA329" s="34"/>
      <c r="AB329" s="34"/>
      <c r="AC329" s="34"/>
      <c r="AD329" s="34"/>
      <c r="AE329" s="34"/>
      <c r="AF329" s="34"/>
      <c r="AG329" s="37"/>
      <c r="AH329" s="37"/>
      <c r="AI329" s="38"/>
      <c r="AJ329" s="38"/>
    </row>
    <row r="330" spans="1:36" x14ac:dyDescent="0.4">
      <c r="A330" s="33"/>
      <c r="B330" s="33"/>
      <c r="C330" s="33"/>
      <c r="D330" s="33"/>
      <c r="E330" s="33"/>
      <c r="F330" s="33"/>
      <c r="G330" s="33"/>
      <c r="H330" s="33"/>
      <c r="I330" s="33"/>
      <c r="J330" s="33"/>
      <c r="K330" s="58" t="s">
        <v>235</v>
      </c>
      <c r="L330" s="58" t="s">
        <v>906</v>
      </c>
      <c r="M330" s="59" t="s">
        <v>907</v>
      </c>
      <c r="N330" s="33"/>
      <c r="O330" s="33"/>
      <c r="P330" s="33"/>
      <c r="Q330" s="33"/>
      <c r="R330" s="34"/>
      <c r="S330" s="35"/>
      <c r="T330" s="34"/>
      <c r="U330" s="34"/>
      <c r="V330" s="34"/>
      <c r="W330" s="34"/>
      <c r="X330" s="34"/>
      <c r="Y330" s="34"/>
      <c r="Z330" s="34"/>
      <c r="AA330" s="34"/>
      <c r="AB330" s="34"/>
      <c r="AC330" s="34"/>
      <c r="AD330" s="34"/>
      <c r="AE330" s="34"/>
      <c r="AF330" s="34"/>
      <c r="AG330" s="37"/>
      <c r="AH330" s="37"/>
      <c r="AI330" s="38"/>
      <c r="AJ330" s="38"/>
    </row>
    <row r="331" spans="1:36" x14ac:dyDescent="0.4">
      <c r="A331" s="33"/>
      <c r="B331" s="33"/>
      <c r="C331" s="33"/>
      <c r="D331" s="33"/>
      <c r="E331" s="33"/>
      <c r="F331" s="33"/>
      <c r="G331" s="33"/>
      <c r="H331" s="33"/>
      <c r="I331" s="33"/>
      <c r="J331" s="33"/>
      <c r="K331" s="38" t="s">
        <v>236</v>
      </c>
      <c r="L331" s="58" t="s">
        <v>908</v>
      </c>
      <c r="M331" s="59" t="s">
        <v>909</v>
      </c>
      <c r="N331" s="33"/>
      <c r="O331" s="33"/>
      <c r="P331" s="33"/>
      <c r="Q331" s="33"/>
      <c r="R331" s="34"/>
      <c r="S331" s="35"/>
      <c r="T331" s="34"/>
      <c r="U331" s="34"/>
      <c r="V331" s="34"/>
      <c r="W331" s="34"/>
      <c r="X331" s="34"/>
      <c r="Y331" s="34"/>
      <c r="Z331" s="34"/>
      <c r="AA331" s="34"/>
      <c r="AB331" s="34"/>
      <c r="AC331" s="34"/>
      <c r="AD331" s="34"/>
      <c r="AE331" s="34"/>
      <c r="AF331" s="34"/>
      <c r="AG331" s="37"/>
      <c r="AH331" s="37"/>
      <c r="AI331" s="38"/>
      <c r="AJ331" s="38"/>
    </row>
    <row r="332" spans="1:36" x14ac:dyDescent="0.4">
      <c r="A332" s="33"/>
      <c r="B332" s="33"/>
      <c r="C332" s="33"/>
      <c r="D332" s="33"/>
      <c r="E332" s="33"/>
      <c r="F332" s="33"/>
      <c r="G332" s="33"/>
      <c r="H332" s="33"/>
      <c r="I332" s="33"/>
      <c r="J332" s="33"/>
      <c r="K332" s="58" t="s">
        <v>237</v>
      </c>
      <c r="L332" s="58" t="s">
        <v>910</v>
      </c>
      <c r="M332" s="59" t="s">
        <v>911</v>
      </c>
      <c r="N332" s="33"/>
      <c r="O332" s="33"/>
      <c r="P332" s="33"/>
      <c r="Q332" s="33"/>
      <c r="R332" s="34"/>
      <c r="S332" s="35"/>
      <c r="T332" s="34"/>
      <c r="U332" s="34"/>
      <c r="V332" s="34"/>
      <c r="W332" s="34"/>
      <c r="X332" s="34"/>
      <c r="Y332" s="34"/>
      <c r="Z332" s="34"/>
      <c r="AA332" s="34"/>
      <c r="AB332" s="34"/>
      <c r="AC332" s="34"/>
      <c r="AD332" s="34"/>
      <c r="AE332" s="34"/>
      <c r="AF332" s="34"/>
      <c r="AG332" s="37"/>
      <c r="AH332" s="37"/>
      <c r="AI332" s="38"/>
      <c r="AJ332" s="38"/>
    </row>
    <row r="333" spans="1:36" x14ac:dyDescent="0.4">
      <c r="A333" s="33"/>
      <c r="B333" s="33"/>
      <c r="C333" s="33"/>
      <c r="D333" s="33"/>
      <c r="E333" s="33"/>
      <c r="F333" s="33"/>
      <c r="G333" s="33"/>
      <c r="H333" s="33"/>
      <c r="I333" s="33"/>
      <c r="J333" s="33"/>
      <c r="K333" s="58" t="s">
        <v>238</v>
      </c>
      <c r="L333" s="58" t="s">
        <v>912</v>
      </c>
      <c r="M333" s="59" t="s">
        <v>913</v>
      </c>
      <c r="N333" s="33"/>
      <c r="O333" s="33"/>
      <c r="P333" s="33"/>
      <c r="Q333" s="33"/>
      <c r="R333" s="34"/>
      <c r="S333" s="35"/>
      <c r="T333" s="34"/>
      <c r="U333" s="34"/>
      <c r="V333" s="34"/>
      <c r="W333" s="34"/>
      <c r="X333" s="34"/>
      <c r="Y333" s="34"/>
      <c r="Z333" s="34"/>
      <c r="AA333" s="34"/>
      <c r="AB333" s="34"/>
      <c r="AC333" s="34"/>
      <c r="AD333" s="34"/>
      <c r="AE333" s="34"/>
      <c r="AF333" s="34"/>
      <c r="AG333" s="37"/>
      <c r="AH333" s="37"/>
      <c r="AI333" s="38"/>
      <c r="AJ333" s="38"/>
    </row>
    <row r="334" spans="1:36" x14ac:dyDescent="0.4">
      <c r="A334" s="33"/>
      <c r="B334" s="33"/>
      <c r="C334" s="33"/>
      <c r="D334" s="33"/>
      <c r="E334" s="33"/>
      <c r="F334" s="33"/>
      <c r="G334" s="33"/>
      <c r="H334" s="33"/>
      <c r="I334" s="33"/>
      <c r="J334" s="33"/>
      <c r="K334" s="58" t="s">
        <v>239</v>
      </c>
      <c r="L334" s="58" t="s">
        <v>914</v>
      </c>
      <c r="M334" s="59" t="s">
        <v>915</v>
      </c>
      <c r="N334" s="33"/>
      <c r="O334" s="33"/>
      <c r="P334" s="33"/>
      <c r="Q334" s="33"/>
      <c r="R334" s="34"/>
      <c r="S334" s="35"/>
      <c r="T334" s="34"/>
      <c r="U334" s="34"/>
      <c r="V334" s="34"/>
      <c r="W334" s="34"/>
      <c r="X334" s="34"/>
      <c r="Y334" s="34"/>
      <c r="Z334" s="34"/>
      <c r="AA334" s="34"/>
      <c r="AB334" s="34"/>
      <c r="AC334" s="34"/>
      <c r="AD334" s="34"/>
      <c r="AE334" s="34"/>
      <c r="AF334" s="34"/>
      <c r="AG334" s="37"/>
      <c r="AH334" s="37"/>
      <c r="AI334" s="38"/>
      <c r="AJ334" s="38"/>
    </row>
    <row r="335" spans="1:36" x14ac:dyDescent="0.4">
      <c r="A335" s="33"/>
      <c r="B335" s="33"/>
      <c r="C335" s="33"/>
      <c r="D335" s="33"/>
      <c r="E335" s="33"/>
      <c r="F335" s="33"/>
      <c r="G335" s="33"/>
      <c r="H335" s="33"/>
      <c r="I335" s="33"/>
      <c r="J335" s="33"/>
      <c r="K335" s="58" t="s">
        <v>241</v>
      </c>
      <c r="L335" s="58" t="s">
        <v>916</v>
      </c>
      <c r="M335" s="59" t="s">
        <v>917</v>
      </c>
      <c r="N335" s="33"/>
      <c r="O335" s="33"/>
      <c r="P335" s="33"/>
      <c r="Q335" s="33"/>
      <c r="R335" s="34"/>
      <c r="S335" s="35"/>
      <c r="T335" s="34"/>
      <c r="U335" s="34"/>
      <c r="V335" s="34"/>
      <c r="W335" s="34"/>
      <c r="X335" s="34"/>
      <c r="Y335" s="34"/>
      <c r="Z335" s="34"/>
      <c r="AA335" s="34"/>
      <c r="AB335" s="34"/>
      <c r="AC335" s="34"/>
      <c r="AD335" s="34"/>
      <c r="AE335" s="34"/>
      <c r="AF335" s="34"/>
      <c r="AG335" s="37"/>
      <c r="AH335" s="37"/>
      <c r="AI335" s="38"/>
      <c r="AJ335" s="38"/>
    </row>
    <row r="336" spans="1:36" x14ac:dyDescent="0.4">
      <c r="A336" s="33"/>
      <c r="B336" s="33"/>
      <c r="C336" s="33"/>
      <c r="D336" s="33"/>
      <c r="E336" s="33"/>
      <c r="F336" s="33"/>
      <c r="G336" s="33"/>
      <c r="H336" s="33"/>
      <c r="I336" s="33"/>
      <c r="J336" s="33"/>
      <c r="K336" s="58" t="s">
        <v>242</v>
      </c>
      <c r="L336" s="58" t="s">
        <v>918</v>
      </c>
      <c r="M336" s="59" t="s">
        <v>919</v>
      </c>
      <c r="N336" s="33"/>
      <c r="O336" s="33"/>
      <c r="P336" s="33"/>
      <c r="Q336" s="33"/>
      <c r="R336" s="34"/>
      <c r="S336" s="35"/>
      <c r="T336" s="34"/>
      <c r="U336" s="34"/>
      <c r="V336" s="34"/>
      <c r="W336" s="34"/>
      <c r="X336" s="34"/>
      <c r="Y336" s="34"/>
      <c r="Z336" s="34"/>
      <c r="AA336" s="34"/>
      <c r="AB336" s="34"/>
      <c r="AC336" s="34"/>
      <c r="AD336" s="34"/>
      <c r="AE336" s="34"/>
      <c r="AF336" s="34"/>
      <c r="AG336" s="37"/>
      <c r="AH336" s="37"/>
      <c r="AI336" s="38"/>
      <c r="AJ336" s="38"/>
    </row>
    <row r="337" spans="1:36" x14ac:dyDescent="0.4">
      <c r="A337" s="33"/>
      <c r="B337" s="33"/>
      <c r="C337" s="33"/>
      <c r="D337" s="33"/>
      <c r="E337" s="33"/>
      <c r="F337" s="33"/>
      <c r="G337" s="33"/>
      <c r="H337" s="33"/>
      <c r="I337" s="33"/>
      <c r="J337" s="33"/>
      <c r="K337" s="58" t="s">
        <v>920</v>
      </c>
      <c r="L337" s="58" t="s">
        <v>921</v>
      </c>
      <c r="M337" s="59" t="s">
        <v>922</v>
      </c>
      <c r="N337" s="33"/>
      <c r="O337" s="33"/>
      <c r="P337" s="33"/>
      <c r="Q337" s="33"/>
      <c r="R337" s="34"/>
      <c r="S337" s="35"/>
      <c r="T337" s="34"/>
      <c r="U337" s="34"/>
      <c r="V337" s="34"/>
      <c r="W337" s="34"/>
      <c r="X337" s="34"/>
      <c r="Y337" s="34"/>
      <c r="Z337" s="34"/>
      <c r="AA337" s="34"/>
      <c r="AB337" s="34"/>
      <c r="AC337" s="34"/>
      <c r="AD337" s="34"/>
      <c r="AE337" s="34"/>
      <c r="AF337" s="34"/>
      <c r="AG337" s="37"/>
      <c r="AH337" s="37"/>
      <c r="AI337" s="38"/>
      <c r="AJ337" s="38"/>
    </row>
    <row r="338" spans="1:36" x14ac:dyDescent="0.4">
      <c r="A338" s="33"/>
      <c r="B338" s="33"/>
      <c r="C338" s="33"/>
      <c r="D338" s="33"/>
      <c r="E338" s="33"/>
      <c r="F338" s="33"/>
      <c r="G338" s="33"/>
      <c r="H338" s="33"/>
      <c r="I338" s="33"/>
      <c r="J338" s="33"/>
      <c r="K338" s="58" t="s">
        <v>243</v>
      </c>
      <c r="L338" s="58" t="s">
        <v>923</v>
      </c>
      <c r="M338" s="59" t="s">
        <v>924</v>
      </c>
      <c r="N338" s="33"/>
      <c r="O338" s="33"/>
      <c r="P338" s="33"/>
      <c r="Q338" s="33"/>
      <c r="R338" s="34"/>
      <c r="S338" s="35"/>
      <c r="T338" s="34"/>
      <c r="U338" s="34"/>
      <c r="V338" s="34"/>
      <c r="W338" s="34"/>
      <c r="X338" s="34"/>
      <c r="Y338" s="34"/>
      <c r="Z338" s="34"/>
      <c r="AA338" s="34"/>
      <c r="AB338" s="34"/>
      <c r="AC338" s="34"/>
      <c r="AD338" s="34"/>
      <c r="AE338" s="34"/>
      <c r="AF338" s="34"/>
      <c r="AG338" s="37"/>
      <c r="AH338" s="37"/>
      <c r="AI338" s="38"/>
      <c r="AJ338" s="38"/>
    </row>
    <row r="339" spans="1:36" x14ac:dyDescent="0.4">
      <c r="A339" s="33"/>
      <c r="B339" s="33"/>
      <c r="C339" s="33"/>
      <c r="D339" s="33"/>
      <c r="E339" s="33"/>
      <c r="F339" s="33"/>
      <c r="G339" s="33"/>
      <c r="H339" s="33"/>
      <c r="I339" s="33"/>
      <c r="J339" s="33"/>
      <c r="K339" s="58" t="s">
        <v>925</v>
      </c>
      <c r="L339" s="58" t="s">
        <v>926</v>
      </c>
      <c r="M339" s="59" t="s">
        <v>927</v>
      </c>
      <c r="N339" s="33"/>
      <c r="O339" s="33"/>
      <c r="P339" s="33"/>
      <c r="Q339" s="33"/>
      <c r="R339" s="34"/>
      <c r="S339" s="35"/>
      <c r="T339" s="34"/>
      <c r="U339" s="34"/>
      <c r="V339" s="34"/>
      <c r="W339" s="34"/>
      <c r="X339" s="34"/>
      <c r="Y339" s="34"/>
      <c r="Z339" s="34"/>
      <c r="AA339" s="34"/>
      <c r="AB339" s="34"/>
      <c r="AC339" s="34"/>
      <c r="AD339" s="34"/>
      <c r="AE339" s="34"/>
      <c r="AF339" s="34"/>
      <c r="AG339" s="37"/>
      <c r="AH339" s="37"/>
      <c r="AI339" s="38"/>
      <c r="AJ339" s="38"/>
    </row>
    <row r="340" spans="1:36" x14ac:dyDescent="0.4">
      <c r="A340" s="33"/>
      <c r="B340" s="33"/>
      <c r="C340" s="33"/>
      <c r="D340" s="33"/>
      <c r="E340" s="33"/>
      <c r="F340" s="33"/>
      <c r="G340" s="33"/>
      <c r="H340" s="33"/>
      <c r="I340" s="33"/>
      <c r="J340" s="33"/>
      <c r="K340" s="58" t="s">
        <v>928</v>
      </c>
      <c r="L340" s="58" t="s">
        <v>929</v>
      </c>
      <c r="M340" s="59" t="s">
        <v>930</v>
      </c>
      <c r="N340" s="33"/>
      <c r="O340" s="33"/>
      <c r="P340" s="33"/>
      <c r="Q340" s="33"/>
      <c r="R340" s="34"/>
      <c r="S340" s="35"/>
      <c r="T340" s="34"/>
      <c r="U340" s="34"/>
      <c r="V340" s="34"/>
      <c r="W340" s="34"/>
      <c r="X340" s="34"/>
      <c r="Y340" s="34"/>
      <c r="Z340" s="34"/>
      <c r="AA340" s="34"/>
      <c r="AB340" s="34"/>
      <c r="AC340" s="34"/>
      <c r="AD340" s="34"/>
      <c r="AE340" s="34"/>
      <c r="AF340" s="34"/>
      <c r="AG340" s="37"/>
      <c r="AH340" s="37"/>
      <c r="AI340" s="38"/>
      <c r="AJ340" s="38"/>
    </row>
    <row r="341" spans="1:36" x14ac:dyDescent="0.4">
      <c r="A341" s="33"/>
      <c r="B341" s="33"/>
      <c r="C341" s="33"/>
      <c r="D341" s="33"/>
      <c r="E341" s="33"/>
      <c r="F341" s="33"/>
      <c r="G341" s="33"/>
      <c r="H341" s="33"/>
      <c r="I341" s="33"/>
      <c r="J341" s="33"/>
      <c r="K341" s="58" t="s">
        <v>244</v>
      </c>
      <c r="L341" s="58" t="s">
        <v>931</v>
      </c>
      <c r="M341" s="59" t="s">
        <v>932</v>
      </c>
      <c r="N341" s="33"/>
      <c r="O341" s="33"/>
      <c r="P341" s="33"/>
      <c r="Q341" s="33"/>
      <c r="R341" s="34"/>
      <c r="S341" s="35"/>
      <c r="T341" s="34"/>
      <c r="U341" s="34"/>
      <c r="V341" s="34"/>
      <c r="W341" s="34"/>
      <c r="X341" s="34"/>
      <c r="Y341" s="34"/>
      <c r="Z341" s="34"/>
      <c r="AA341" s="34"/>
      <c r="AB341" s="34"/>
      <c r="AC341" s="34"/>
      <c r="AD341" s="34"/>
      <c r="AE341" s="34"/>
      <c r="AF341" s="34"/>
      <c r="AG341" s="37"/>
      <c r="AH341" s="37"/>
      <c r="AI341" s="38"/>
      <c r="AJ341" s="38"/>
    </row>
    <row r="342" spans="1:36" x14ac:dyDescent="0.4">
      <c r="A342" s="33"/>
      <c r="B342" s="33"/>
      <c r="C342" s="33"/>
      <c r="D342" s="33"/>
      <c r="E342" s="33"/>
      <c r="F342" s="33"/>
      <c r="G342" s="33"/>
      <c r="H342" s="33"/>
      <c r="I342" s="33"/>
      <c r="J342" s="33"/>
      <c r="K342" s="58" t="s">
        <v>245</v>
      </c>
      <c r="L342" s="58" t="s">
        <v>933</v>
      </c>
      <c r="M342" s="59" t="s">
        <v>934</v>
      </c>
      <c r="N342" s="33"/>
      <c r="O342" s="33"/>
      <c r="P342" s="33"/>
      <c r="Q342" s="33"/>
      <c r="R342" s="34"/>
      <c r="S342" s="35"/>
      <c r="T342" s="34"/>
      <c r="U342" s="34"/>
      <c r="V342" s="34"/>
      <c r="W342" s="34"/>
      <c r="X342" s="34"/>
      <c r="Y342" s="34"/>
      <c r="Z342" s="34"/>
      <c r="AA342" s="34"/>
      <c r="AB342" s="34"/>
      <c r="AC342" s="34"/>
      <c r="AD342" s="34"/>
      <c r="AE342" s="34"/>
      <c r="AF342" s="34"/>
      <c r="AG342" s="37"/>
      <c r="AH342" s="37"/>
      <c r="AI342" s="38"/>
      <c r="AJ342" s="38"/>
    </row>
    <row r="343" spans="1:36" x14ac:dyDescent="0.4">
      <c r="A343" s="33"/>
      <c r="B343" s="33"/>
      <c r="C343" s="33"/>
      <c r="D343" s="33"/>
      <c r="E343" s="33"/>
      <c r="F343" s="33"/>
      <c r="G343" s="33"/>
      <c r="H343" s="33"/>
      <c r="I343" s="33"/>
      <c r="J343" s="33"/>
      <c r="K343" s="58" t="s">
        <v>246</v>
      </c>
      <c r="L343" s="58" t="s">
        <v>935</v>
      </c>
      <c r="M343" s="59" t="s">
        <v>936</v>
      </c>
      <c r="N343" s="33"/>
      <c r="O343" s="33"/>
      <c r="P343" s="33"/>
      <c r="Q343" s="33"/>
      <c r="R343" s="34"/>
      <c r="S343" s="35"/>
      <c r="T343" s="34"/>
      <c r="U343" s="34"/>
      <c r="V343" s="34"/>
      <c r="W343" s="34"/>
      <c r="X343" s="34"/>
      <c r="Y343" s="34"/>
      <c r="Z343" s="34"/>
      <c r="AA343" s="34"/>
      <c r="AB343" s="34"/>
      <c r="AC343" s="34"/>
      <c r="AD343" s="34"/>
      <c r="AE343" s="34"/>
      <c r="AF343" s="34"/>
      <c r="AG343" s="37"/>
      <c r="AH343" s="37"/>
      <c r="AI343" s="38"/>
      <c r="AJ343" s="38"/>
    </row>
    <row r="344" spans="1:36" x14ac:dyDescent="0.4">
      <c r="A344" s="33"/>
      <c r="B344" s="33"/>
      <c r="C344" s="33"/>
      <c r="D344" s="33"/>
      <c r="E344" s="33"/>
      <c r="F344" s="33"/>
      <c r="G344" s="33"/>
      <c r="H344" s="33"/>
      <c r="I344" s="33"/>
      <c r="J344" s="33"/>
      <c r="K344" s="58" t="s">
        <v>247</v>
      </c>
      <c r="L344" s="58" t="s">
        <v>937</v>
      </c>
      <c r="M344" s="59" t="s">
        <v>938</v>
      </c>
      <c r="N344" s="33"/>
      <c r="O344" s="33"/>
      <c r="P344" s="33"/>
      <c r="Q344" s="33"/>
      <c r="R344" s="34"/>
      <c r="S344" s="35"/>
      <c r="T344" s="34"/>
      <c r="U344" s="34"/>
      <c r="V344" s="34"/>
      <c r="W344" s="34"/>
      <c r="X344" s="34"/>
      <c r="Y344" s="34"/>
      <c r="Z344" s="34"/>
      <c r="AA344" s="34"/>
      <c r="AB344" s="34"/>
      <c r="AC344" s="34"/>
      <c r="AD344" s="34"/>
      <c r="AE344" s="34"/>
      <c r="AF344" s="34"/>
      <c r="AG344" s="37"/>
      <c r="AH344" s="37"/>
      <c r="AI344" s="38"/>
      <c r="AJ344" s="38"/>
    </row>
    <row r="345" spans="1:36" x14ac:dyDescent="0.4">
      <c r="A345" s="33"/>
      <c r="B345" s="33"/>
      <c r="C345" s="33"/>
      <c r="D345" s="33"/>
      <c r="E345" s="33"/>
      <c r="F345" s="33"/>
      <c r="G345" s="33"/>
      <c r="H345" s="33"/>
      <c r="I345" s="33"/>
      <c r="J345" s="33"/>
      <c r="K345" s="58" t="s">
        <v>248</v>
      </c>
      <c r="L345" s="58" t="s">
        <v>939</v>
      </c>
      <c r="M345" s="59" t="s">
        <v>940</v>
      </c>
      <c r="N345" s="33"/>
      <c r="O345" s="33"/>
      <c r="P345" s="33"/>
      <c r="Q345" s="33"/>
      <c r="R345" s="34"/>
      <c r="S345" s="35"/>
      <c r="T345" s="34"/>
      <c r="U345" s="34"/>
      <c r="V345" s="34"/>
      <c r="W345" s="34"/>
      <c r="X345" s="34"/>
      <c r="Y345" s="34"/>
      <c r="Z345" s="34"/>
      <c r="AA345" s="34"/>
      <c r="AB345" s="34"/>
      <c r="AC345" s="34"/>
      <c r="AD345" s="34"/>
      <c r="AE345" s="34"/>
      <c r="AF345" s="34"/>
      <c r="AG345" s="37"/>
      <c r="AH345" s="37"/>
      <c r="AI345" s="38"/>
      <c r="AJ345" s="38"/>
    </row>
    <row r="346" spans="1:36" x14ac:dyDescent="0.4">
      <c r="A346" s="33"/>
      <c r="B346" s="33"/>
      <c r="C346" s="33"/>
      <c r="D346" s="33"/>
      <c r="E346" s="33"/>
      <c r="F346" s="33"/>
      <c r="G346" s="33"/>
      <c r="H346" s="33"/>
      <c r="I346" s="33"/>
      <c r="J346" s="33"/>
      <c r="K346" s="58" t="s">
        <v>249</v>
      </c>
      <c r="L346" s="58" t="s">
        <v>941</v>
      </c>
      <c r="M346" s="59" t="s">
        <v>942</v>
      </c>
      <c r="N346" s="33"/>
      <c r="O346" s="33"/>
      <c r="P346" s="33"/>
      <c r="Q346" s="33"/>
      <c r="R346" s="34"/>
      <c r="S346" s="35"/>
      <c r="T346" s="34"/>
      <c r="U346" s="34"/>
      <c r="V346" s="34"/>
      <c r="W346" s="34"/>
      <c r="X346" s="34"/>
      <c r="Y346" s="34"/>
      <c r="Z346" s="34"/>
      <c r="AA346" s="34"/>
      <c r="AB346" s="34"/>
      <c r="AC346" s="34"/>
      <c r="AD346" s="34"/>
      <c r="AE346" s="34"/>
      <c r="AF346" s="34"/>
      <c r="AG346" s="37"/>
      <c r="AH346" s="37"/>
      <c r="AI346" s="38"/>
      <c r="AJ346" s="38"/>
    </row>
    <row r="347" spans="1:36" x14ac:dyDescent="0.4">
      <c r="A347" s="33"/>
      <c r="B347" s="33"/>
      <c r="C347" s="33"/>
      <c r="D347" s="33"/>
      <c r="E347" s="33"/>
      <c r="F347" s="33"/>
      <c r="G347" s="33"/>
      <c r="H347" s="33"/>
      <c r="I347" s="33"/>
      <c r="J347" s="33"/>
      <c r="K347" s="58" t="s">
        <v>250</v>
      </c>
      <c r="L347" s="58" t="s">
        <v>943</v>
      </c>
      <c r="M347" s="59" t="s">
        <v>944</v>
      </c>
      <c r="N347" s="33"/>
      <c r="O347" s="33"/>
      <c r="P347" s="33"/>
      <c r="Q347" s="33"/>
      <c r="R347" s="34"/>
      <c r="S347" s="35"/>
      <c r="T347" s="34"/>
      <c r="U347" s="34"/>
      <c r="V347" s="34"/>
      <c r="W347" s="34"/>
      <c r="X347" s="34"/>
      <c r="Y347" s="34"/>
      <c r="Z347" s="34"/>
      <c r="AA347" s="34"/>
      <c r="AB347" s="34"/>
      <c r="AC347" s="34"/>
      <c r="AD347" s="34"/>
      <c r="AE347" s="34"/>
      <c r="AF347" s="34"/>
      <c r="AG347" s="37"/>
      <c r="AH347" s="37"/>
      <c r="AI347" s="38"/>
      <c r="AJ347" s="38"/>
    </row>
    <row r="348" spans="1:36" x14ac:dyDescent="0.4">
      <c r="A348" s="33"/>
      <c r="B348" s="33"/>
      <c r="C348" s="33"/>
      <c r="D348" s="33"/>
      <c r="E348" s="33"/>
      <c r="F348" s="33"/>
      <c r="G348" s="33"/>
      <c r="H348" s="33"/>
      <c r="I348" s="33"/>
      <c r="J348" s="33"/>
      <c r="K348" s="58" t="s">
        <v>945</v>
      </c>
      <c r="L348" s="58" t="s">
        <v>946</v>
      </c>
      <c r="M348" s="59" t="s">
        <v>947</v>
      </c>
      <c r="N348" s="33"/>
      <c r="O348" s="33"/>
      <c r="P348" s="33"/>
      <c r="Q348" s="33"/>
      <c r="R348" s="34"/>
      <c r="S348" s="35"/>
      <c r="T348" s="34"/>
      <c r="U348" s="34"/>
      <c r="V348" s="34"/>
      <c r="W348" s="34"/>
      <c r="X348" s="34"/>
      <c r="Y348" s="34"/>
      <c r="Z348" s="34"/>
      <c r="AA348" s="34"/>
      <c r="AB348" s="34"/>
      <c r="AC348" s="34"/>
      <c r="AD348" s="34"/>
      <c r="AE348" s="34"/>
      <c r="AF348" s="34"/>
      <c r="AG348" s="37"/>
      <c r="AH348" s="37"/>
      <c r="AI348" s="38"/>
      <c r="AJ348" s="38"/>
    </row>
    <row r="349" spans="1:36" x14ac:dyDescent="0.4">
      <c r="A349" s="33"/>
      <c r="B349" s="33"/>
      <c r="C349" s="33"/>
      <c r="D349" s="33"/>
      <c r="E349" s="33"/>
      <c r="F349" s="33"/>
      <c r="G349" s="33"/>
      <c r="H349" s="33"/>
      <c r="I349" s="33"/>
      <c r="J349" s="33"/>
      <c r="K349" s="58" t="s">
        <v>252</v>
      </c>
      <c r="L349" s="58" t="s">
        <v>948</v>
      </c>
      <c r="M349" s="59" t="s">
        <v>949</v>
      </c>
      <c r="N349" s="33"/>
      <c r="O349" s="33"/>
      <c r="P349" s="33"/>
      <c r="Q349" s="33"/>
      <c r="R349" s="34"/>
      <c r="S349" s="35"/>
      <c r="T349" s="34"/>
      <c r="U349" s="34"/>
      <c r="V349" s="34"/>
      <c r="W349" s="34"/>
      <c r="X349" s="34"/>
      <c r="Y349" s="34"/>
      <c r="Z349" s="34"/>
      <c r="AA349" s="34"/>
      <c r="AB349" s="34"/>
      <c r="AC349" s="34"/>
      <c r="AD349" s="34"/>
      <c r="AE349" s="34"/>
      <c r="AF349" s="34"/>
      <c r="AG349" s="37"/>
      <c r="AH349" s="37"/>
      <c r="AI349" s="38"/>
      <c r="AJ349" s="38"/>
    </row>
    <row r="350" spans="1:36" x14ac:dyDescent="0.4">
      <c r="A350" s="33"/>
      <c r="B350" s="33"/>
      <c r="C350" s="33"/>
      <c r="D350" s="33"/>
      <c r="E350" s="33"/>
      <c r="F350" s="33"/>
      <c r="G350" s="33"/>
      <c r="H350" s="33"/>
      <c r="I350" s="33"/>
      <c r="J350" s="33"/>
      <c r="K350" s="58" t="s">
        <v>253</v>
      </c>
      <c r="L350" s="58" t="s">
        <v>950</v>
      </c>
      <c r="M350" s="59" t="s">
        <v>951</v>
      </c>
      <c r="N350" s="33"/>
      <c r="O350" s="33"/>
      <c r="P350" s="33"/>
      <c r="Q350" s="33"/>
      <c r="R350" s="34"/>
      <c r="S350" s="35"/>
      <c r="T350" s="34"/>
      <c r="U350" s="34"/>
      <c r="V350" s="34"/>
      <c r="W350" s="34"/>
      <c r="X350" s="34"/>
      <c r="Y350" s="34"/>
      <c r="Z350" s="34"/>
      <c r="AA350" s="34"/>
      <c r="AB350" s="34"/>
      <c r="AC350" s="34"/>
      <c r="AD350" s="34"/>
      <c r="AE350" s="34"/>
      <c r="AF350" s="34"/>
      <c r="AG350" s="37"/>
      <c r="AH350" s="37"/>
      <c r="AI350" s="38"/>
      <c r="AJ350" s="38"/>
    </row>
  </sheetData>
  <sheetProtection password="999B" sheet="1" objects="1" scenarios="1"/>
  <mergeCells count="52">
    <mergeCell ref="K31:M31"/>
    <mergeCell ref="A33:N33"/>
    <mergeCell ref="E38:M38"/>
    <mergeCell ref="G39:I39"/>
    <mergeCell ref="K39:L39"/>
    <mergeCell ref="H19:H24"/>
    <mergeCell ref="I19:I24"/>
    <mergeCell ref="A25:A30"/>
    <mergeCell ref="B25:C30"/>
    <mergeCell ref="D25:D30"/>
    <mergeCell ref="E25:E30"/>
    <mergeCell ref="F25:F30"/>
    <mergeCell ref="G25:G30"/>
    <mergeCell ref="H25:H30"/>
    <mergeCell ref="I25:I30"/>
    <mergeCell ref="A19:A24"/>
    <mergeCell ref="B19:C24"/>
    <mergeCell ref="D19:D24"/>
    <mergeCell ref="E19:E24"/>
    <mergeCell ref="F19:F24"/>
    <mergeCell ref="G19:G24"/>
    <mergeCell ref="H7:H12"/>
    <mergeCell ref="I7:I12"/>
    <mergeCell ref="A13:A18"/>
    <mergeCell ref="B13:C18"/>
    <mergeCell ref="D13:D18"/>
    <mergeCell ref="E13:E18"/>
    <mergeCell ref="F13:F18"/>
    <mergeCell ref="G13:G18"/>
    <mergeCell ref="H13:H18"/>
    <mergeCell ref="I13:I18"/>
    <mergeCell ref="A7:A12"/>
    <mergeCell ref="B7:C12"/>
    <mergeCell ref="D7:D12"/>
    <mergeCell ref="E7:E12"/>
    <mergeCell ref="F7:F12"/>
    <mergeCell ref="G7:G12"/>
    <mergeCell ref="N5:N6"/>
    <mergeCell ref="A1:N1"/>
    <mergeCell ref="A3:B3"/>
    <mergeCell ref="C3:J3"/>
    <mergeCell ref="L3:N3"/>
    <mergeCell ref="A5:A6"/>
    <mergeCell ref="B5:C6"/>
    <mergeCell ref="D5:D6"/>
    <mergeCell ref="E5:I6"/>
    <mergeCell ref="J5:M5"/>
    <mergeCell ref="Y3:Z3"/>
    <mergeCell ref="A4:B4"/>
    <mergeCell ref="C4:J4"/>
    <mergeCell ref="L4:N4"/>
    <mergeCell ref="Y4:Z4"/>
  </mergeCells>
  <phoneticPr fontId="2"/>
  <dataValidations count="12">
    <dataValidation type="list" allowBlank="1" showInputMessage="1" showErrorMessage="1" error="リストから選んで入力してください。" prompt="リストから選んで入力してください。" sqref="B7:C30">
      <formula1>relay01</formula1>
    </dataValidation>
    <dataValidation type="textLength" imeMode="off" operator="lessThanOrEqual" allowBlank="1" showInputMessage="1" showErrorMessage="1" prompt="半角で２桁の数字を入力してください。手動計時の場合は１桁の数字を入力してください。" sqref="I7:I30">
      <formula1>2</formula1>
    </dataValidation>
    <dataValidation type="textLength" imeMode="off" operator="equal" allowBlank="1" showInputMessage="1" showErrorMessage="1" prompt="半角で数字を入力してください。" sqref="G7:G30">
      <formula1>2</formula1>
    </dataValidation>
    <dataValidation type="textLength" imeMode="off" operator="equal" allowBlank="1" showInputMessage="1" showErrorMessage="1" prompt="半角で数字を入力してください。" sqref="E7:E30">
      <formula1>1</formula1>
    </dataValidation>
    <dataValidation allowBlank="1" showInputMessage="1" showErrorMessage="1" error="リストから選んで入力してください。" prompt="リストから選んで入力してください。" sqref="D7:D30"/>
    <dataValidation imeMode="on" allowBlank="1" showInputMessage="1" showErrorMessage="1" sqref="C3:C4 K3"/>
    <dataValidation imeMode="off" allowBlank="1" showInputMessage="1" showErrorMessage="1" sqref="L4:N4 J7:J30"/>
    <dataValidation imeMode="disabled" allowBlank="1" showInputMessage="1" showErrorMessage="1" sqref="L3:N3"/>
    <dataValidation type="list" imeMode="disabled" allowBlank="1" showInputMessage="1" showErrorMessage="1" prompt="学年を選択してください" sqref="M7:M30">
      <formula1>gakunen2</formula1>
    </dataValidation>
    <dataValidation imeMode="halfKatakana" allowBlank="1" showInputMessage="1" showErrorMessage="1" prompt="氏名のﾌﾘｶﾞﾅ(半角ｶﾀｶﾅ)を入力してください。_x000a_姓と名の間に半角スペースを入れてください｡" sqref="L7:L30"/>
    <dataValidation imeMode="hiragana" allowBlank="1" showInputMessage="1" showErrorMessage="1" prompt="姓と名の間に全角スペースを入れてください" sqref="K7:K30"/>
    <dataValidation type="list" allowBlank="1" showInputMessage="1" showErrorMessage="1" sqref="AG7:AG30">
      <formula1>prefec2</formula1>
    </dataValidation>
  </dataValidations>
  <pageMargins left="0.59055118110236227" right="0.59055118110236227" top="0.78740157480314965" bottom="0.59055118110236227" header="0.31496062992125984" footer="0.31496062992125984"/>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E13" sqref="E13:E18"/>
    </sheetView>
  </sheetViews>
  <sheetFormatPr defaultRowHeight="18.75" x14ac:dyDescent="0.4"/>
  <cols>
    <col min="1" max="16384" width="9" style="81"/>
  </cols>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7"/>
  <sheetViews>
    <sheetView workbookViewId="0">
      <selection activeCell="K8" sqref="K8"/>
    </sheetView>
  </sheetViews>
  <sheetFormatPr defaultRowHeight="18.75" x14ac:dyDescent="0.4"/>
  <cols>
    <col min="1" max="1" width="28.75" bestFit="1" customWidth="1"/>
    <col min="2" max="2" width="8.5" bestFit="1" customWidth="1"/>
    <col min="3" max="3" width="9.375" bestFit="1" customWidth="1"/>
    <col min="6" max="6" width="15.125" bestFit="1" customWidth="1"/>
  </cols>
  <sheetData>
    <row r="1" spans="1:9" x14ac:dyDescent="0.4">
      <c r="A1" s="82" t="s">
        <v>815</v>
      </c>
      <c r="B1" s="83" t="s">
        <v>293</v>
      </c>
      <c r="C1" s="82" t="s">
        <v>294</v>
      </c>
      <c r="D1" s="84" t="s">
        <v>952</v>
      </c>
      <c r="E1" s="84"/>
      <c r="F1" s="85" t="s">
        <v>953</v>
      </c>
      <c r="G1" s="82"/>
      <c r="H1" s="82"/>
      <c r="I1" s="82"/>
    </row>
    <row r="2" spans="1:9" x14ac:dyDescent="0.4">
      <c r="A2" s="82" t="s">
        <v>391</v>
      </c>
      <c r="B2" s="83">
        <v>1</v>
      </c>
      <c r="C2" s="84" t="s">
        <v>954</v>
      </c>
      <c r="D2" s="84" t="s">
        <v>955</v>
      </c>
      <c r="E2" s="84"/>
      <c r="F2" s="85" t="s">
        <v>956</v>
      </c>
      <c r="G2" s="82"/>
      <c r="H2" s="82"/>
      <c r="I2" s="82"/>
    </row>
    <row r="3" spans="1:9" x14ac:dyDescent="0.4">
      <c r="A3" s="82" t="s">
        <v>393</v>
      </c>
      <c r="B3" s="83">
        <v>2</v>
      </c>
      <c r="C3" s="84" t="s">
        <v>958</v>
      </c>
      <c r="D3" s="84" t="s">
        <v>959</v>
      </c>
      <c r="E3" s="84"/>
      <c r="F3" s="85" t="s">
        <v>957</v>
      </c>
      <c r="G3" s="82"/>
      <c r="H3" s="82"/>
      <c r="I3" s="82"/>
    </row>
    <row r="4" spans="1:9" x14ac:dyDescent="0.4">
      <c r="A4" s="82" t="s">
        <v>395</v>
      </c>
      <c r="B4" s="83">
        <v>3</v>
      </c>
      <c r="C4" s="84" t="s">
        <v>961</v>
      </c>
      <c r="D4" s="84" t="s">
        <v>962</v>
      </c>
      <c r="E4" s="84"/>
      <c r="F4" s="85" t="s">
        <v>960</v>
      </c>
      <c r="G4" s="82"/>
      <c r="H4" s="82"/>
      <c r="I4" s="82"/>
    </row>
    <row r="5" spans="1:9" x14ac:dyDescent="0.4">
      <c r="A5" s="82" t="s">
        <v>397</v>
      </c>
      <c r="B5" s="83">
        <v>4</v>
      </c>
      <c r="C5" s="84" t="s">
        <v>964</v>
      </c>
      <c r="D5" s="84" t="s">
        <v>965</v>
      </c>
      <c r="E5" s="84"/>
      <c r="F5" s="85" t="s">
        <v>963</v>
      </c>
      <c r="G5" s="82"/>
      <c r="H5" s="82"/>
      <c r="I5" s="82"/>
    </row>
    <row r="6" spans="1:9" x14ac:dyDescent="0.4">
      <c r="A6" s="82" t="s">
        <v>399</v>
      </c>
      <c r="B6" s="83">
        <v>5</v>
      </c>
      <c r="C6" s="84" t="s">
        <v>967</v>
      </c>
      <c r="D6" s="84" t="s">
        <v>968</v>
      </c>
      <c r="E6" s="84"/>
      <c r="F6" s="85" t="s">
        <v>966</v>
      </c>
      <c r="G6" s="82"/>
      <c r="H6" s="82"/>
      <c r="I6" s="82"/>
    </row>
    <row r="7" spans="1:9" x14ac:dyDescent="0.4">
      <c r="A7" s="82" t="s">
        <v>401</v>
      </c>
      <c r="B7" s="83">
        <v>6</v>
      </c>
      <c r="C7" s="84" t="s">
        <v>971</v>
      </c>
      <c r="D7" s="84" t="s">
        <v>972</v>
      </c>
      <c r="E7" s="84"/>
      <c r="F7" s="85" t="s">
        <v>969</v>
      </c>
      <c r="G7" s="82"/>
      <c r="H7" s="82"/>
      <c r="I7" s="82"/>
    </row>
    <row r="8" spans="1:9" x14ac:dyDescent="0.4">
      <c r="A8" s="82" t="s">
        <v>402</v>
      </c>
      <c r="B8" s="83">
        <v>7</v>
      </c>
      <c r="C8" s="84" t="s">
        <v>974</v>
      </c>
      <c r="D8" s="84" t="s">
        <v>975</v>
      </c>
      <c r="E8" s="84"/>
      <c r="F8" s="85" t="s">
        <v>970</v>
      </c>
      <c r="G8" s="82"/>
      <c r="H8" s="82"/>
      <c r="I8" s="82"/>
    </row>
    <row r="9" spans="1:9" x14ac:dyDescent="0.4">
      <c r="A9" s="82" t="s">
        <v>404</v>
      </c>
      <c r="B9" s="83">
        <v>8</v>
      </c>
      <c r="C9" s="84" t="s">
        <v>976</v>
      </c>
      <c r="D9" s="84" t="s">
        <v>977</v>
      </c>
      <c r="E9" s="84"/>
      <c r="F9" s="85" t="s">
        <v>973</v>
      </c>
      <c r="G9" s="82"/>
      <c r="H9" s="82"/>
      <c r="I9" s="82"/>
    </row>
    <row r="10" spans="1:9" x14ac:dyDescent="0.4">
      <c r="A10" s="82" t="s">
        <v>1034</v>
      </c>
      <c r="B10" s="83">
        <v>9</v>
      </c>
      <c r="C10" s="84" t="s">
        <v>1035</v>
      </c>
      <c r="D10" s="84" t="s">
        <v>978</v>
      </c>
      <c r="E10" s="84"/>
      <c r="F10" s="82"/>
      <c r="G10" s="82"/>
      <c r="H10" s="82"/>
      <c r="I10" s="82"/>
    </row>
    <row r="11" spans="1:9" x14ac:dyDescent="0.4">
      <c r="A11" s="82" t="s">
        <v>979</v>
      </c>
      <c r="B11" s="83">
        <v>10</v>
      </c>
      <c r="C11" s="84" t="s">
        <v>980</v>
      </c>
      <c r="D11" s="84" t="s">
        <v>981</v>
      </c>
      <c r="E11" s="84"/>
      <c r="F11" s="82"/>
      <c r="G11" s="82"/>
      <c r="H11" s="82"/>
      <c r="I11" s="82"/>
    </row>
    <row r="12" spans="1:9" x14ac:dyDescent="0.4">
      <c r="A12" s="82" t="s">
        <v>407</v>
      </c>
      <c r="B12" s="83">
        <v>11</v>
      </c>
      <c r="C12" s="84" t="s">
        <v>982</v>
      </c>
      <c r="D12" s="84" t="s">
        <v>983</v>
      </c>
      <c r="E12" s="84"/>
      <c r="F12" s="82"/>
      <c r="G12" s="82"/>
      <c r="H12" s="82"/>
      <c r="I12" s="82"/>
    </row>
    <row r="13" spans="1:9" x14ac:dyDescent="0.4">
      <c r="A13" s="82" t="s">
        <v>409</v>
      </c>
      <c r="B13" s="83">
        <v>12</v>
      </c>
      <c r="C13" s="84" t="s">
        <v>984</v>
      </c>
      <c r="D13" s="84" t="s">
        <v>985</v>
      </c>
      <c r="E13" s="84"/>
      <c r="F13" s="82"/>
      <c r="G13" s="82"/>
      <c r="H13" s="82"/>
      <c r="I13" s="82"/>
    </row>
    <row r="14" spans="1:9" x14ac:dyDescent="0.4">
      <c r="A14" s="82" t="s">
        <v>411</v>
      </c>
      <c r="B14" s="83">
        <v>13</v>
      </c>
      <c r="C14" s="84" t="s">
        <v>986</v>
      </c>
      <c r="D14" s="84" t="s">
        <v>987</v>
      </c>
      <c r="E14" s="84"/>
      <c r="F14" s="82"/>
      <c r="G14" s="82"/>
      <c r="H14" s="82"/>
      <c r="I14" s="82"/>
    </row>
    <row r="15" spans="1:9" x14ac:dyDescent="0.4">
      <c r="A15" s="82" t="s">
        <v>413</v>
      </c>
      <c r="B15" s="83">
        <v>14</v>
      </c>
      <c r="C15" s="84" t="s">
        <v>988</v>
      </c>
      <c r="D15" s="84" t="s">
        <v>989</v>
      </c>
      <c r="E15" s="84"/>
      <c r="F15" s="82"/>
      <c r="G15" s="82"/>
      <c r="H15" s="82"/>
      <c r="I15" s="82"/>
    </row>
    <row r="16" spans="1:9" x14ac:dyDescent="0.4">
      <c r="A16" s="82" t="s">
        <v>415</v>
      </c>
      <c r="B16" s="83">
        <v>15</v>
      </c>
      <c r="C16" s="84" t="s">
        <v>990</v>
      </c>
      <c r="D16" s="84" t="s">
        <v>991</v>
      </c>
      <c r="E16" s="84"/>
      <c r="F16" s="82"/>
      <c r="G16" s="82"/>
      <c r="H16" s="82"/>
      <c r="I16" s="82"/>
    </row>
    <row r="17" spans="1:9" x14ac:dyDescent="0.4">
      <c r="A17" s="82" t="s">
        <v>417</v>
      </c>
      <c r="B17" s="83">
        <v>16</v>
      </c>
      <c r="C17" s="84" t="s">
        <v>992</v>
      </c>
      <c r="D17" s="84" t="s">
        <v>993</v>
      </c>
      <c r="E17" s="84"/>
      <c r="F17" s="82"/>
      <c r="G17" s="82"/>
      <c r="H17" s="82"/>
      <c r="I17" s="82"/>
    </row>
    <row r="18" spans="1:9" x14ac:dyDescent="0.4">
      <c r="A18" s="82" t="s">
        <v>419</v>
      </c>
      <c r="B18" s="83">
        <v>17</v>
      </c>
      <c r="C18" s="84" t="s">
        <v>994</v>
      </c>
      <c r="D18" s="84" t="s">
        <v>995</v>
      </c>
      <c r="E18" s="84"/>
      <c r="F18" s="82"/>
      <c r="G18" s="82"/>
      <c r="H18" s="82"/>
      <c r="I18" s="82"/>
    </row>
    <row r="19" spans="1:9" x14ac:dyDescent="0.4">
      <c r="A19" s="82" t="s">
        <v>1036</v>
      </c>
      <c r="B19" s="83">
        <v>18</v>
      </c>
      <c r="C19" s="84" t="s">
        <v>1037</v>
      </c>
      <c r="D19" s="84" t="s">
        <v>1038</v>
      </c>
      <c r="E19" s="84"/>
      <c r="F19" s="82"/>
      <c r="G19" s="82"/>
      <c r="H19" s="82"/>
      <c r="I19" s="82"/>
    </row>
    <row r="20" spans="1:9" x14ac:dyDescent="0.4">
      <c r="A20" s="82" t="s">
        <v>422</v>
      </c>
      <c r="B20" s="83">
        <v>19</v>
      </c>
      <c r="C20" s="84" t="s">
        <v>996</v>
      </c>
      <c r="D20" s="84" t="s">
        <v>997</v>
      </c>
      <c r="E20" s="84"/>
      <c r="F20" s="82"/>
      <c r="G20" s="82"/>
      <c r="H20" s="82"/>
      <c r="I20" s="82"/>
    </row>
    <row r="21" spans="1:9" x14ac:dyDescent="0.4">
      <c r="A21" s="82" t="s">
        <v>1039</v>
      </c>
      <c r="B21" s="83">
        <v>20</v>
      </c>
      <c r="C21" s="84" t="s">
        <v>1040</v>
      </c>
      <c r="D21" s="84" t="s">
        <v>998</v>
      </c>
      <c r="E21" s="84"/>
      <c r="F21" s="82"/>
      <c r="G21" s="82"/>
      <c r="H21" s="82"/>
      <c r="I21" s="82"/>
    </row>
    <row r="22" spans="1:9" x14ac:dyDescent="0.4">
      <c r="A22" s="82" t="s">
        <v>425</v>
      </c>
      <c r="B22" s="83">
        <v>21</v>
      </c>
      <c r="C22" s="84" t="s">
        <v>999</v>
      </c>
      <c r="D22" s="84" t="s">
        <v>1000</v>
      </c>
      <c r="E22" s="84"/>
      <c r="F22" s="82"/>
      <c r="G22" s="82"/>
      <c r="H22" s="82"/>
      <c r="I22" s="82"/>
    </row>
    <row r="23" spans="1:9" x14ac:dyDescent="0.4">
      <c r="A23" s="82" t="s">
        <v>1041</v>
      </c>
      <c r="B23" s="83">
        <v>22</v>
      </c>
      <c r="C23" s="84" t="s">
        <v>1042</v>
      </c>
      <c r="D23" s="84" t="s">
        <v>1043</v>
      </c>
      <c r="E23" s="84"/>
      <c r="F23" s="82"/>
      <c r="G23" s="82"/>
      <c r="H23" s="82"/>
      <c r="I23" s="82"/>
    </row>
    <row r="24" spans="1:9" x14ac:dyDescent="0.4">
      <c r="A24" s="82" t="s">
        <v>426</v>
      </c>
      <c r="B24" s="83">
        <v>23</v>
      </c>
      <c r="C24" s="84" t="s">
        <v>1001</v>
      </c>
      <c r="D24" s="84" t="s">
        <v>1002</v>
      </c>
      <c r="E24" s="84"/>
      <c r="F24" s="82"/>
      <c r="G24" s="82"/>
      <c r="H24" s="82"/>
      <c r="I24" s="82"/>
    </row>
    <row r="25" spans="1:9" x14ac:dyDescent="0.4">
      <c r="A25" s="82" t="s">
        <v>817</v>
      </c>
      <c r="B25" s="83">
        <v>24</v>
      </c>
      <c r="C25" s="84" t="s">
        <v>1003</v>
      </c>
      <c r="D25" s="84" t="s">
        <v>1004</v>
      </c>
      <c r="E25" s="84"/>
      <c r="F25" s="82"/>
      <c r="G25" s="82"/>
      <c r="H25" s="82"/>
      <c r="I25" s="82"/>
    </row>
    <row r="26" spans="1:9" x14ac:dyDescent="0.4">
      <c r="A26" s="82" t="s">
        <v>819</v>
      </c>
      <c r="B26" s="83">
        <v>25</v>
      </c>
      <c r="C26" s="84" t="s">
        <v>1005</v>
      </c>
      <c r="D26" s="84" t="s">
        <v>1006</v>
      </c>
      <c r="E26" s="84"/>
      <c r="F26" s="82"/>
      <c r="G26" s="82"/>
      <c r="H26" s="82"/>
      <c r="I26" s="82"/>
    </row>
    <row r="27" spans="1:9" x14ac:dyDescent="0.4">
      <c r="A27" s="82" t="s">
        <v>392</v>
      </c>
      <c r="B27" s="83">
        <v>26</v>
      </c>
      <c r="C27" s="84" t="s">
        <v>1007</v>
      </c>
      <c r="D27" s="84" t="s">
        <v>955</v>
      </c>
      <c r="E27" s="84"/>
      <c r="F27" s="82"/>
      <c r="G27" s="82"/>
      <c r="H27" s="82"/>
      <c r="I27" s="82"/>
    </row>
    <row r="28" spans="1:9" x14ac:dyDescent="0.4">
      <c r="A28" s="82" t="s">
        <v>394</v>
      </c>
      <c r="B28" s="83">
        <v>27</v>
      </c>
      <c r="C28" s="84" t="s">
        <v>1008</v>
      </c>
      <c r="D28" s="84" t="s">
        <v>959</v>
      </c>
      <c r="E28" s="84"/>
      <c r="F28" s="82"/>
      <c r="G28" s="82"/>
      <c r="H28" s="82"/>
      <c r="I28" s="82"/>
    </row>
    <row r="29" spans="1:9" x14ac:dyDescent="0.4">
      <c r="A29" s="82" t="s">
        <v>396</v>
      </c>
      <c r="B29" s="83">
        <v>28</v>
      </c>
      <c r="C29" s="84" t="s">
        <v>1009</v>
      </c>
      <c r="D29" s="84" t="s">
        <v>962</v>
      </c>
      <c r="E29" s="84"/>
      <c r="F29" s="82"/>
      <c r="G29" s="82"/>
      <c r="H29" s="82"/>
      <c r="I29" s="82"/>
    </row>
    <row r="30" spans="1:9" x14ac:dyDescent="0.4">
      <c r="A30" s="82" t="s">
        <v>398</v>
      </c>
      <c r="B30" s="83">
        <v>29</v>
      </c>
      <c r="C30" s="84" t="s">
        <v>1010</v>
      </c>
      <c r="D30" s="84" t="s">
        <v>965</v>
      </c>
      <c r="E30" s="84"/>
      <c r="F30" s="82"/>
      <c r="G30" s="82"/>
      <c r="H30" s="82"/>
      <c r="I30" s="82"/>
    </row>
    <row r="31" spans="1:9" x14ac:dyDescent="0.4">
      <c r="A31" s="82" t="s">
        <v>400</v>
      </c>
      <c r="B31" s="83">
        <v>30</v>
      </c>
      <c r="C31" s="82" t="s">
        <v>1011</v>
      </c>
      <c r="D31" s="84" t="s">
        <v>968</v>
      </c>
      <c r="E31" s="84"/>
      <c r="F31" s="82"/>
      <c r="G31" s="82"/>
      <c r="H31" s="82"/>
      <c r="I31" s="82"/>
    </row>
    <row r="32" spans="1:9" x14ac:dyDescent="0.4">
      <c r="A32" s="82" t="s">
        <v>1044</v>
      </c>
      <c r="B32" s="83">
        <v>31</v>
      </c>
      <c r="C32" s="82" t="s">
        <v>1045</v>
      </c>
      <c r="D32" s="84" t="s">
        <v>1046</v>
      </c>
      <c r="E32" s="84"/>
      <c r="F32" s="82"/>
      <c r="G32" s="82"/>
      <c r="H32" s="82"/>
      <c r="I32" s="82"/>
    </row>
    <row r="33" spans="1:9" x14ac:dyDescent="0.4">
      <c r="A33" s="82" t="s">
        <v>403</v>
      </c>
      <c r="B33" s="83">
        <v>32</v>
      </c>
      <c r="C33" s="82" t="s">
        <v>1012</v>
      </c>
      <c r="D33" s="84" t="s">
        <v>972</v>
      </c>
      <c r="E33" s="84"/>
      <c r="F33" s="82"/>
      <c r="G33" s="82"/>
      <c r="H33" s="82"/>
      <c r="I33" s="82"/>
    </row>
    <row r="34" spans="1:9" x14ac:dyDescent="0.4">
      <c r="A34" s="82" t="s">
        <v>405</v>
      </c>
      <c r="B34" s="83">
        <v>33</v>
      </c>
      <c r="C34" s="84" t="s">
        <v>1013</v>
      </c>
      <c r="D34" s="84" t="s">
        <v>1014</v>
      </c>
      <c r="E34" s="84"/>
      <c r="F34" s="82"/>
      <c r="G34" s="82"/>
      <c r="H34" s="82"/>
      <c r="I34" s="82"/>
    </row>
    <row r="35" spans="1:9" x14ac:dyDescent="0.4">
      <c r="A35" s="82" t="s">
        <v>406</v>
      </c>
      <c r="B35" s="83">
        <v>34</v>
      </c>
      <c r="C35" s="84" t="s">
        <v>1015</v>
      </c>
      <c r="D35" s="84" t="s">
        <v>1016</v>
      </c>
      <c r="E35" s="84"/>
      <c r="F35" s="82"/>
      <c r="G35" s="82"/>
      <c r="H35" s="82"/>
      <c r="I35" s="82"/>
    </row>
    <row r="36" spans="1:9" x14ac:dyDescent="0.4">
      <c r="A36" s="82" t="s">
        <v>408</v>
      </c>
      <c r="B36" s="83">
        <v>35</v>
      </c>
      <c r="C36" s="84" t="s">
        <v>1017</v>
      </c>
      <c r="D36" s="84" t="s">
        <v>1018</v>
      </c>
      <c r="E36" s="84"/>
      <c r="F36" s="82"/>
      <c r="G36" s="82"/>
      <c r="H36" s="82"/>
      <c r="I36" s="82"/>
    </row>
    <row r="37" spans="1:9" x14ac:dyDescent="0.4">
      <c r="A37" s="82" t="s">
        <v>410</v>
      </c>
      <c r="B37" s="83">
        <v>36</v>
      </c>
      <c r="C37" s="84" t="s">
        <v>1019</v>
      </c>
      <c r="D37" s="84" t="s">
        <v>985</v>
      </c>
      <c r="E37" s="84"/>
      <c r="F37" s="82"/>
      <c r="G37" s="82"/>
      <c r="H37" s="82"/>
      <c r="I37" s="82"/>
    </row>
    <row r="38" spans="1:9" x14ac:dyDescent="0.4">
      <c r="A38" s="82" t="s">
        <v>412</v>
      </c>
      <c r="B38" s="83">
        <v>37</v>
      </c>
      <c r="C38" s="84" t="s">
        <v>1020</v>
      </c>
      <c r="D38" s="84" t="s">
        <v>987</v>
      </c>
      <c r="E38" s="84"/>
      <c r="F38" s="82"/>
      <c r="G38" s="82"/>
      <c r="H38" s="82"/>
      <c r="I38" s="82"/>
    </row>
    <row r="39" spans="1:9" x14ac:dyDescent="0.4">
      <c r="A39" s="82" t="s">
        <v>414</v>
      </c>
      <c r="B39" s="83">
        <v>38</v>
      </c>
      <c r="C39" s="84" t="s">
        <v>1021</v>
      </c>
      <c r="D39" s="84" t="s">
        <v>989</v>
      </c>
      <c r="E39" s="84"/>
      <c r="F39" s="82"/>
      <c r="G39" s="82"/>
      <c r="H39" s="82"/>
      <c r="I39" s="82"/>
    </row>
    <row r="40" spans="1:9" x14ac:dyDescent="0.4">
      <c r="A40" s="82" t="s">
        <v>416</v>
      </c>
      <c r="B40" s="83">
        <v>39</v>
      </c>
      <c r="C40" s="84" t="s">
        <v>1022</v>
      </c>
      <c r="D40" s="84" t="s">
        <v>991</v>
      </c>
      <c r="E40" s="84"/>
      <c r="F40" s="82"/>
      <c r="G40" s="82"/>
      <c r="H40" s="82"/>
      <c r="I40" s="82"/>
    </row>
    <row r="41" spans="1:9" x14ac:dyDescent="0.4">
      <c r="A41" s="82" t="s">
        <v>418</v>
      </c>
      <c r="B41" s="83">
        <v>40</v>
      </c>
      <c r="C41" s="84" t="s">
        <v>1023</v>
      </c>
      <c r="D41" s="84" t="s">
        <v>993</v>
      </c>
      <c r="E41" s="84"/>
      <c r="F41" s="82"/>
      <c r="G41" s="82"/>
      <c r="H41" s="82"/>
      <c r="I41" s="82"/>
    </row>
    <row r="42" spans="1:9" x14ac:dyDescent="0.4">
      <c r="A42" s="82" t="s">
        <v>420</v>
      </c>
      <c r="B42" s="83">
        <v>41</v>
      </c>
      <c r="C42" s="84" t="s">
        <v>1024</v>
      </c>
      <c r="D42" s="84" t="s">
        <v>1025</v>
      </c>
      <c r="E42" s="84"/>
      <c r="F42" s="82"/>
      <c r="G42" s="82"/>
      <c r="H42" s="82"/>
      <c r="I42" s="82"/>
    </row>
    <row r="43" spans="1:9" x14ac:dyDescent="0.4">
      <c r="A43" s="82" t="s">
        <v>421</v>
      </c>
      <c r="B43" s="83">
        <v>42</v>
      </c>
      <c r="C43" s="84" t="s">
        <v>1026</v>
      </c>
      <c r="D43" s="84" t="s">
        <v>1027</v>
      </c>
      <c r="E43" s="84"/>
      <c r="F43" s="82"/>
      <c r="G43" s="82"/>
      <c r="H43" s="82"/>
      <c r="I43" s="82"/>
    </row>
    <row r="44" spans="1:9" x14ac:dyDescent="0.4">
      <c r="A44" s="82" t="s">
        <v>423</v>
      </c>
      <c r="B44" s="83">
        <v>43</v>
      </c>
      <c r="C44" s="84" t="s">
        <v>1028</v>
      </c>
      <c r="D44" s="84" t="s">
        <v>1029</v>
      </c>
      <c r="E44" s="84"/>
      <c r="F44" s="82"/>
      <c r="G44" s="82"/>
      <c r="H44" s="82"/>
      <c r="I44" s="82"/>
    </row>
    <row r="45" spans="1:9" x14ac:dyDescent="0.4">
      <c r="A45" s="82" t="s">
        <v>424</v>
      </c>
      <c r="B45" s="83">
        <v>44</v>
      </c>
      <c r="C45" s="84" t="s">
        <v>1030</v>
      </c>
      <c r="D45" s="84" t="s">
        <v>1031</v>
      </c>
      <c r="E45" s="84"/>
      <c r="F45" s="82"/>
      <c r="G45" s="82"/>
      <c r="H45" s="82"/>
      <c r="I45" s="82"/>
    </row>
    <row r="46" spans="1:9" x14ac:dyDescent="0.4">
      <c r="A46" s="82" t="s">
        <v>821</v>
      </c>
      <c r="B46" s="83">
        <v>45</v>
      </c>
      <c r="C46" s="84" t="s">
        <v>1032</v>
      </c>
      <c r="D46" s="84" t="s">
        <v>1004</v>
      </c>
      <c r="E46" s="84"/>
      <c r="F46" s="82"/>
      <c r="G46" s="82"/>
      <c r="H46" s="82"/>
      <c r="I46" s="82"/>
    </row>
    <row r="47" spans="1:9" x14ac:dyDescent="0.4">
      <c r="A47" s="82" t="s">
        <v>823</v>
      </c>
      <c r="B47" s="83">
        <v>46</v>
      </c>
      <c r="C47" s="84" t="s">
        <v>1033</v>
      </c>
      <c r="D47" s="84" t="s">
        <v>1006</v>
      </c>
      <c r="E47" s="84"/>
      <c r="F47" s="82"/>
      <c r="G47" s="82"/>
      <c r="H47" s="82"/>
      <c r="I47" s="82"/>
    </row>
  </sheetData>
  <sheetProtection algorithmName="SHA-512" hashValue="lLV+AmG5JaGSh6CGyvS5AeN3IUIngK+ybfR0qR8zcLJxKSVv8zumXfFsFReeZ2dtPLwFASXWaFQ/m9o9EIGByA==" saltValue="IJGoHbGDnd2Y5IGfZbl6ig=="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46"/>
  <sheetViews>
    <sheetView workbookViewId="0">
      <selection activeCell="K8" sqref="K8"/>
    </sheetView>
  </sheetViews>
  <sheetFormatPr defaultRowHeight="18.75" x14ac:dyDescent="0.4"/>
  <cols>
    <col min="2" max="2" width="10.5" bestFit="1" customWidth="1"/>
    <col min="3" max="3" width="15" bestFit="1" customWidth="1"/>
    <col min="5" max="5" width="17.25" bestFit="1" customWidth="1"/>
    <col min="14" max="14" width="10.5" bestFit="1" customWidth="1"/>
    <col min="17" max="18" width="10.5" bestFit="1" customWidth="1"/>
  </cols>
  <sheetData>
    <row r="1" spans="1:25" x14ac:dyDescent="0.4">
      <c r="A1" s="86"/>
      <c r="B1" s="87" t="s">
        <v>291</v>
      </c>
      <c r="C1" s="87" t="s">
        <v>297</v>
      </c>
      <c r="D1" s="87" t="s">
        <v>1047</v>
      </c>
      <c r="E1" s="87" t="s">
        <v>1048</v>
      </c>
      <c r="F1" s="87" t="s">
        <v>1049</v>
      </c>
      <c r="G1" s="88" t="s">
        <v>1050</v>
      </c>
      <c r="H1" s="88" t="s">
        <v>1051</v>
      </c>
      <c r="I1" s="88" t="s">
        <v>302</v>
      </c>
      <c r="J1" s="87" t="s">
        <v>303</v>
      </c>
      <c r="K1" s="86"/>
      <c r="L1" s="86"/>
      <c r="M1" s="86"/>
      <c r="N1" s="89" t="s">
        <v>286</v>
      </c>
      <c r="O1" s="89" t="s">
        <v>1052</v>
      </c>
      <c r="P1" s="89" t="s">
        <v>1053</v>
      </c>
      <c r="Q1" s="90" t="s">
        <v>290</v>
      </c>
      <c r="R1" s="90" t="s">
        <v>1054</v>
      </c>
      <c r="S1" s="90" t="s">
        <v>1055</v>
      </c>
      <c r="T1" s="86"/>
      <c r="U1" s="86"/>
      <c r="V1" s="86"/>
      <c r="W1" s="86"/>
      <c r="X1" s="86"/>
      <c r="Y1" s="86"/>
    </row>
    <row r="2" spans="1:25" x14ac:dyDescent="0.4">
      <c r="A2" s="86">
        <v>1</v>
      </c>
      <c r="B2" s="86" t="str">
        <f>'申込一覧表（個人種目）'!R7</f>
        <v/>
      </c>
      <c r="C2" s="86" t="str">
        <f>'申込一覧表（個人種目）'!X7</f>
        <v xml:space="preserve"> </v>
      </c>
      <c r="D2" s="86" t="str">
        <f>'申込一覧表（個人種目）'!Y7</f>
        <v/>
      </c>
      <c r="E2" s="86" t="str">
        <f>'申込一覧表（個人種目）'!Z7</f>
        <v/>
      </c>
      <c r="F2" s="86" t="str">
        <f>'申込一覧表（個人種目）'!AA7</f>
        <v/>
      </c>
      <c r="G2" s="91" t="str">
        <f>'申込一覧表（個人種目）'!AB7</f>
        <v/>
      </c>
      <c r="H2" s="91" t="str">
        <f>'申込一覧表（個人種目）'!AC7</f>
        <v/>
      </c>
      <c r="I2" s="91" t="str">
        <f>'申込一覧表（個人種目）'!AD7</f>
        <v/>
      </c>
      <c r="J2" s="86" t="str">
        <f>IF(ISBLANK('申込一覧表（個人種目）'!AE7),"",'申込一覧表（個人種目）'!AE7)</f>
        <v/>
      </c>
      <c r="K2" s="86"/>
      <c r="L2" s="86"/>
      <c r="M2" s="86"/>
      <c r="N2" s="89" t="str">
        <f>IF(B2="","",IF(B2&lt;200000000,B2,""))</f>
        <v/>
      </c>
      <c r="O2" s="89" t="str">
        <f t="shared" ref="O2:O65" si="0">IF(N2="","",1/COUNTIF($N$2:$N$125,N2))</f>
        <v/>
      </c>
      <c r="P2" s="92">
        <f>SUM(O2:O125)</f>
        <v>0</v>
      </c>
      <c r="Q2" s="90" t="str">
        <f>IF(B2="","",IF(B2&gt;200000000,B2,""))</f>
        <v/>
      </c>
      <c r="R2" s="90" t="str">
        <f t="shared" ref="R2:R65" si="1">IF(Q2="","",1/COUNTIF($Q$2:$Q$125,Q2))</f>
        <v/>
      </c>
      <c r="S2" s="93">
        <f>SUM(R2:R125)</f>
        <v>0</v>
      </c>
      <c r="T2" s="86"/>
      <c r="U2" s="86"/>
      <c r="V2" s="86"/>
      <c r="W2" s="86"/>
      <c r="X2" s="86"/>
      <c r="Y2" s="86"/>
    </row>
    <row r="3" spans="1:25" x14ac:dyDescent="0.4">
      <c r="A3" s="86">
        <v>2</v>
      </c>
      <c r="B3" s="86" t="str">
        <f>'申込一覧表（個人種目）'!R8</f>
        <v/>
      </c>
      <c r="C3" s="86" t="str">
        <f>'申込一覧表（個人種目）'!X8</f>
        <v xml:space="preserve"> </v>
      </c>
      <c r="D3" s="86" t="str">
        <f>'申込一覧表（個人種目）'!Y8</f>
        <v/>
      </c>
      <c r="E3" s="86" t="str">
        <f>'申込一覧表（個人種目）'!Z8</f>
        <v/>
      </c>
      <c r="F3" s="86" t="str">
        <f>'申込一覧表（個人種目）'!AA8</f>
        <v/>
      </c>
      <c r="G3" s="91" t="str">
        <f>'申込一覧表（個人種目）'!AB8</f>
        <v/>
      </c>
      <c r="H3" s="91" t="str">
        <f>'申込一覧表（個人種目）'!AC8</f>
        <v/>
      </c>
      <c r="I3" s="91" t="str">
        <f>'申込一覧表（個人種目）'!AD8</f>
        <v/>
      </c>
      <c r="J3" s="86" t="str">
        <f>IF(ISBLANK('申込一覧表（個人種目）'!AE8),"",'申込一覧表（個人種目）'!AE8)</f>
        <v/>
      </c>
      <c r="K3" s="86"/>
      <c r="L3" s="86"/>
      <c r="M3" s="86"/>
      <c r="N3" s="89" t="str">
        <f t="shared" ref="N3:N66" si="2">IF(B3="","",IF(B3&lt;200000000,B3,""))</f>
        <v/>
      </c>
      <c r="O3" s="89" t="str">
        <f t="shared" si="0"/>
        <v/>
      </c>
      <c r="P3" s="89"/>
      <c r="Q3" s="90" t="str">
        <f t="shared" ref="Q3:Q66" si="3">IF(B3="","",IF(B3&gt;200000000,B3,""))</f>
        <v/>
      </c>
      <c r="R3" s="90" t="str">
        <f t="shared" si="1"/>
        <v/>
      </c>
      <c r="S3" s="90"/>
      <c r="T3" s="86"/>
      <c r="U3" s="86"/>
      <c r="V3" s="86"/>
      <c r="W3" s="86"/>
      <c r="X3" s="86"/>
      <c r="Y3" s="86"/>
    </row>
    <row r="4" spans="1:25" x14ac:dyDescent="0.4">
      <c r="A4" s="86">
        <v>3</v>
      </c>
      <c r="B4" s="86" t="str">
        <f>'申込一覧表（個人種目）'!R9</f>
        <v/>
      </c>
      <c r="C4" s="86" t="str">
        <f>'申込一覧表（個人種目）'!X9</f>
        <v xml:space="preserve"> </v>
      </c>
      <c r="D4" s="86" t="str">
        <f>'申込一覧表（個人種目）'!Y9</f>
        <v/>
      </c>
      <c r="E4" s="86" t="str">
        <f>'申込一覧表（個人種目）'!Z9</f>
        <v/>
      </c>
      <c r="F4" s="86" t="str">
        <f>'申込一覧表（個人種目）'!AA9</f>
        <v/>
      </c>
      <c r="G4" s="91" t="str">
        <f>'申込一覧表（個人種目）'!AB9</f>
        <v/>
      </c>
      <c r="H4" s="91" t="str">
        <f>'申込一覧表（個人種目）'!AC9</f>
        <v/>
      </c>
      <c r="I4" s="91" t="str">
        <f>'申込一覧表（個人種目）'!AD9</f>
        <v/>
      </c>
      <c r="J4" s="86" t="str">
        <f>IF(ISBLANK('申込一覧表（個人種目）'!AE9),"",'申込一覧表（個人種目）'!AE9)</f>
        <v/>
      </c>
      <c r="K4" s="86"/>
      <c r="L4" s="86"/>
      <c r="M4" s="86"/>
      <c r="N4" s="89" t="str">
        <f t="shared" si="2"/>
        <v/>
      </c>
      <c r="O4" s="89" t="str">
        <f t="shared" si="0"/>
        <v/>
      </c>
      <c r="P4" s="89"/>
      <c r="Q4" s="90" t="str">
        <f t="shared" si="3"/>
        <v/>
      </c>
      <c r="R4" s="90" t="str">
        <f t="shared" si="1"/>
        <v/>
      </c>
      <c r="S4" s="90"/>
      <c r="T4" s="86"/>
      <c r="U4" s="86"/>
      <c r="V4" s="86"/>
      <c r="W4" s="86"/>
      <c r="X4" s="86"/>
      <c r="Y4" s="86"/>
    </row>
    <row r="5" spans="1:25" x14ac:dyDescent="0.4">
      <c r="A5" s="86">
        <v>4</v>
      </c>
      <c r="B5" s="86" t="str">
        <f>'申込一覧表（個人種目）'!R10</f>
        <v/>
      </c>
      <c r="C5" s="86" t="str">
        <f>'申込一覧表（個人種目）'!X10</f>
        <v xml:space="preserve"> </v>
      </c>
      <c r="D5" s="86" t="str">
        <f>'申込一覧表（個人種目）'!Y10</f>
        <v/>
      </c>
      <c r="E5" s="86" t="str">
        <f>'申込一覧表（個人種目）'!Z10</f>
        <v/>
      </c>
      <c r="F5" s="86" t="str">
        <f>'申込一覧表（個人種目）'!AA10</f>
        <v/>
      </c>
      <c r="G5" s="91" t="str">
        <f>'申込一覧表（個人種目）'!AB10</f>
        <v/>
      </c>
      <c r="H5" s="91" t="str">
        <f>'申込一覧表（個人種目）'!AC10</f>
        <v/>
      </c>
      <c r="I5" s="91" t="str">
        <f>'申込一覧表（個人種目）'!AD10</f>
        <v/>
      </c>
      <c r="J5" s="86" t="str">
        <f>IF(ISBLANK('申込一覧表（個人種目）'!AE10),"",'申込一覧表（個人種目）'!AE10)</f>
        <v/>
      </c>
      <c r="K5" s="86"/>
      <c r="L5" s="86"/>
      <c r="M5" s="86"/>
      <c r="N5" s="89" t="str">
        <f t="shared" si="2"/>
        <v/>
      </c>
      <c r="O5" s="89" t="str">
        <f t="shared" si="0"/>
        <v/>
      </c>
      <c r="P5" s="89"/>
      <c r="Q5" s="90" t="str">
        <f t="shared" si="3"/>
        <v/>
      </c>
      <c r="R5" s="90" t="str">
        <f t="shared" si="1"/>
        <v/>
      </c>
      <c r="S5" s="90"/>
      <c r="T5" s="86"/>
      <c r="U5" s="86"/>
      <c r="V5" s="86"/>
      <c r="W5" s="86"/>
      <c r="X5" s="86"/>
      <c r="Y5" s="86"/>
    </row>
    <row r="6" spans="1:25" x14ac:dyDescent="0.4">
      <c r="A6" s="86">
        <v>5</v>
      </c>
      <c r="B6" s="86" t="str">
        <f>'申込一覧表（個人種目）'!R11</f>
        <v/>
      </c>
      <c r="C6" s="86" t="str">
        <f>'申込一覧表（個人種目）'!X11</f>
        <v xml:space="preserve"> </v>
      </c>
      <c r="D6" s="86" t="str">
        <f>'申込一覧表（個人種目）'!Y11</f>
        <v/>
      </c>
      <c r="E6" s="86" t="str">
        <f>'申込一覧表（個人種目）'!Z11</f>
        <v/>
      </c>
      <c r="F6" s="86" t="str">
        <f>'申込一覧表（個人種目）'!AA11</f>
        <v/>
      </c>
      <c r="G6" s="91" t="str">
        <f>'申込一覧表（個人種目）'!AB11</f>
        <v/>
      </c>
      <c r="H6" s="91" t="str">
        <f>'申込一覧表（個人種目）'!AC11</f>
        <v/>
      </c>
      <c r="I6" s="91" t="str">
        <f>'申込一覧表（個人種目）'!AD11</f>
        <v/>
      </c>
      <c r="J6" s="86" t="str">
        <f>IF(ISBLANK('申込一覧表（個人種目）'!AE11),"",'申込一覧表（個人種目）'!AE11)</f>
        <v/>
      </c>
      <c r="K6" s="86"/>
      <c r="L6" s="86"/>
      <c r="M6" s="86"/>
      <c r="N6" s="89" t="str">
        <f t="shared" si="2"/>
        <v/>
      </c>
      <c r="O6" s="89" t="str">
        <f t="shared" si="0"/>
        <v/>
      </c>
      <c r="P6" s="89"/>
      <c r="Q6" s="90" t="str">
        <f t="shared" si="3"/>
        <v/>
      </c>
      <c r="R6" s="90" t="str">
        <f t="shared" si="1"/>
        <v/>
      </c>
      <c r="S6" s="90"/>
      <c r="T6" s="86"/>
      <c r="U6" s="86"/>
      <c r="V6" s="86"/>
      <c r="W6" s="86"/>
      <c r="X6" s="86"/>
      <c r="Y6" s="86"/>
    </row>
    <row r="7" spans="1:25" x14ac:dyDescent="0.4">
      <c r="A7" s="86">
        <v>6</v>
      </c>
      <c r="B7" s="86" t="str">
        <f>'申込一覧表（個人種目）'!R12</f>
        <v/>
      </c>
      <c r="C7" s="86" t="str">
        <f>'申込一覧表（個人種目）'!X12</f>
        <v xml:space="preserve"> </v>
      </c>
      <c r="D7" s="86" t="str">
        <f>'申込一覧表（個人種目）'!Y12</f>
        <v/>
      </c>
      <c r="E7" s="86" t="str">
        <f>'申込一覧表（個人種目）'!Z12</f>
        <v/>
      </c>
      <c r="F7" s="86" t="str">
        <f>'申込一覧表（個人種目）'!AA12</f>
        <v/>
      </c>
      <c r="G7" s="91" t="str">
        <f>'申込一覧表（個人種目）'!AB12</f>
        <v/>
      </c>
      <c r="H7" s="91" t="str">
        <f>'申込一覧表（個人種目）'!AC12</f>
        <v/>
      </c>
      <c r="I7" s="91" t="str">
        <f>'申込一覧表（個人種目）'!AD12</f>
        <v/>
      </c>
      <c r="J7" s="86" t="str">
        <f>IF(ISBLANK('申込一覧表（個人種目）'!AE12),"",'申込一覧表（個人種目）'!AE12)</f>
        <v/>
      </c>
      <c r="K7" s="86"/>
      <c r="L7" s="86"/>
      <c r="M7" s="86"/>
      <c r="N7" s="89" t="str">
        <f t="shared" si="2"/>
        <v/>
      </c>
      <c r="O7" s="89" t="str">
        <f t="shared" si="0"/>
        <v/>
      </c>
      <c r="P7" s="89"/>
      <c r="Q7" s="90" t="str">
        <f t="shared" si="3"/>
        <v/>
      </c>
      <c r="R7" s="90" t="str">
        <f t="shared" si="1"/>
        <v/>
      </c>
      <c r="S7" s="90"/>
      <c r="T7" s="86"/>
      <c r="U7" s="86"/>
      <c r="V7" s="86"/>
      <c r="W7" s="86"/>
      <c r="X7" s="86"/>
      <c r="Y7" s="86"/>
    </row>
    <row r="8" spans="1:25" x14ac:dyDescent="0.4">
      <c r="A8" s="86">
        <v>7</v>
      </c>
      <c r="B8" s="86" t="str">
        <f>'申込一覧表（個人種目）'!R13</f>
        <v/>
      </c>
      <c r="C8" s="86" t="str">
        <f>'申込一覧表（個人種目）'!X13</f>
        <v xml:space="preserve"> </v>
      </c>
      <c r="D8" s="86" t="str">
        <f>'申込一覧表（個人種目）'!Y13</f>
        <v/>
      </c>
      <c r="E8" s="86" t="str">
        <f>'申込一覧表（個人種目）'!Z13</f>
        <v/>
      </c>
      <c r="F8" s="86" t="str">
        <f>'申込一覧表（個人種目）'!AA13</f>
        <v/>
      </c>
      <c r="G8" s="91" t="str">
        <f>'申込一覧表（個人種目）'!AB13</f>
        <v/>
      </c>
      <c r="H8" s="91" t="str">
        <f>'申込一覧表（個人種目）'!AC13</f>
        <v/>
      </c>
      <c r="I8" s="91" t="str">
        <f>'申込一覧表（個人種目）'!AD13</f>
        <v/>
      </c>
      <c r="J8" s="86" t="str">
        <f>IF(ISBLANK('申込一覧表（個人種目）'!AE13),"",'申込一覧表（個人種目）'!AE13)</f>
        <v/>
      </c>
      <c r="K8" s="86"/>
      <c r="L8" s="86"/>
      <c r="M8" s="86"/>
      <c r="N8" s="89" t="str">
        <f t="shared" si="2"/>
        <v/>
      </c>
      <c r="O8" s="89" t="str">
        <f t="shared" si="0"/>
        <v/>
      </c>
      <c r="P8" s="89"/>
      <c r="Q8" s="90" t="str">
        <f t="shared" si="3"/>
        <v/>
      </c>
      <c r="R8" s="90" t="str">
        <f t="shared" si="1"/>
        <v/>
      </c>
      <c r="S8" s="90"/>
      <c r="T8" s="86"/>
      <c r="U8" s="86"/>
      <c r="V8" s="86"/>
      <c r="W8" s="86"/>
      <c r="X8" s="86"/>
      <c r="Y8" s="86"/>
    </row>
    <row r="9" spans="1:25" x14ac:dyDescent="0.4">
      <c r="A9" s="86">
        <v>8</v>
      </c>
      <c r="B9" s="86" t="str">
        <f>'申込一覧表（個人種目）'!R14</f>
        <v/>
      </c>
      <c r="C9" s="86" t="str">
        <f>'申込一覧表（個人種目）'!X14</f>
        <v xml:space="preserve"> </v>
      </c>
      <c r="D9" s="86" t="str">
        <f>'申込一覧表（個人種目）'!Y14</f>
        <v/>
      </c>
      <c r="E9" s="86" t="str">
        <f>'申込一覧表（個人種目）'!Z14</f>
        <v/>
      </c>
      <c r="F9" s="86" t="str">
        <f>'申込一覧表（個人種目）'!AA14</f>
        <v/>
      </c>
      <c r="G9" s="91" t="str">
        <f>'申込一覧表（個人種目）'!AB14</f>
        <v/>
      </c>
      <c r="H9" s="91" t="str">
        <f>'申込一覧表（個人種目）'!AC14</f>
        <v/>
      </c>
      <c r="I9" s="91" t="str">
        <f>'申込一覧表（個人種目）'!AD14</f>
        <v/>
      </c>
      <c r="J9" s="86" t="str">
        <f>IF(ISBLANK('申込一覧表（個人種目）'!AE14),"",'申込一覧表（個人種目）'!AE14)</f>
        <v/>
      </c>
      <c r="K9" s="86"/>
      <c r="L9" s="86"/>
      <c r="M9" s="86"/>
      <c r="N9" s="89" t="str">
        <f t="shared" si="2"/>
        <v/>
      </c>
      <c r="O9" s="89" t="str">
        <f t="shared" si="0"/>
        <v/>
      </c>
      <c r="P9" s="89"/>
      <c r="Q9" s="90" t="str">
        <f t="shared" si="3"/>
        <v/>
      </c>
      <c r="R9" s="90" t="str">
        <f t="shared" si="1"/>
        <v/>
      </c>
      <c r="S9" s="90"/>
      <c r="T9" s="86"/>
      <c r="U9" s="86"/>
      <c r="V9" s="86"/>
      <c r="W9" s="86"/>
      <c r="X9" s="86"/>
      <c r="Y9" s="86"/>
    </row>
    <row r="10" spans="1:25" x14ac:dyDescent="0.4">
      <c r="A10" s="86">
        <v>9</v>
      </c>
      <c r="B10" s="86" t="str">
        <f>'申込一覧表（個人種目）'!R15</f>
        <v/>
      </c>
      <c r="C10" s="86" t="str">
        <f>'申込一覧表（個人種目）'!X15</f>
        <v xml:space="preserve"> </v>
      </c>
      <c r="D10" s="86" t="str">
        <f>'申込一覧表（個人種目）'!Y15</f>
        <v/>
      </c>
      <c r="E10" s="86" t="str">
        <f>'申込一覧表（個人種目）'!Z15</f>
        <v/>
      </c>
      <c r="F10" s="86" t="str">
        <f>'申込一覧表（個人種目）'!AA15</f>
        <v/>
      </c>
      <c r="G10" s="91" t="str">
        <f>'申込一覧表（個人種目）'!AB15</f>
        <v/>
      </c>
      <c r="H10" s="91" t="str">
        <f>'申込一覧表（個人種目）'!AC15</f>
        <v/>
      </c>
      <c r="I10" s="91" t="str">
        <f>'申込一覧表（個人種目）'!AD15</f>
        <v/>
      </c>
      <c r="J10" s="86" t="str">
        <f>IF(ISBLANK('申込一覧表（個人種目）'!AE15),"",'申込一覧表（個人種目）'!AE15)</f>
        <v/>
      </c>
      <c r="K10" s="86"/>
      <c r="L10" s="86"/>
      <c r="M10" s="86"/>
      <c r="N10" s="89" t="str">
        <f t="shared" si="2"/>
        <v/>
      </c>
      <c r="O10" s="89" t="str">
        <f t="shared" si="0"/>
        <v/>
      </c>
      <c r="P10" s="89"/>
      <c r="Q10" s="90" t="str">
        <f t="shared" si="3"/>
        <v/>
      </c>
      <c r="R10" s="90" t="str">
        <f t="shared" si="1"/>
        <v/>
      </c>
      <c r="S10" s="90"/>
      <c r="T10" s="86"/>
      <c r="U10" s="86"/>
      <c r="V10" s="86"/>
      <c r="W10" s="86"/>
      <c r="X10" s="86"/>
      <c r="Y10" s="86"/>
    </row>
    <row r="11" spans="1:25" x14ac:dyDescent="0.4">
      <c r="A11" s="86">
        <v>10</v>
      </c>
      <c r="B11" s="86" t="str">
        <f>'申込一覧表（個人種目）'!R16</f>
        <v/>
      </c>
      <c r="C11" s="86" t="str">
        <f>'申込一覧表（個人種目）'!X16</f>
        <v xml:space="preserve"> </v>
      </c>
      <c r="D11" s="86" t="str">
        <f>'申込一覧表（個人種目）'!Y16</f>
        <v/>
      </c>
      <c r="E11" s="86" t="str">
        <f>'申込一覧表（個人種目）'!Z16</f>
        <v/>
      </c>
      <c r="F11" s="86" t="str">
        <f>'申込一覧表（個人種目）'!AA16</f>
        <v/>
      </c>
      <c r="G11" s="91" t="str">
        <f>'申込一覧表（個人種目）'!AB16</f>
        <v/>
      </c>
      <c r="H11" s="91" t="str">
        <f>'申込一覧表（個人種目）'!AC16</f>
        <v/>
      </c>
      <c r="I11" s="91" t="str">
        <f>'申込一覧表（個人種目）'!AD16</f>
        <v/>
      </c>
      <c r="J11" s="86" t="str">
        <f>IF(ISBLANK('申込一覧表（個人種目）'!AE16),"",'申込一覧表（個人種目）'!AE16)</f>
        <v/>
      </c>
      <c r="K11" s="86"/>
      <c r="L11" s="86"/>
      <c r="M11" s="86"/>
      <c r="N11" s="89" t="str">
        <f t="shared" si="2"/>
        <v/>
      </c>
      <c r="O11" s="89" t="str">
        <f t="shared" si="0"/>
        <v/>
      </c>
      <c r="P11" s="89"/>
      <c r="Q11" s="90" t="str">
        <f t="shared" si="3"/>
        <v/>
      </c>
      <c r="R11" s="90" t="str">
        <f t="shared" si="1"/>
        <v/>
      </c>
      <c r="S11" s="90"/>
      <c r="T11" s="86"/>
      <c r="U11" s="86"/>
      <c r="V11" s="86"/>
      <c r="W11" s="86"/>
      <c r="X11" s="86"/>
      <c r="Y11" s="86"/>
    </row>
    <row r="12" spans="1:25" x14ac:dyDescent="0.4">
      <c r="A12" s="86">
        <v>11</v>
      </c>
      <c r="B12" s="86" t="str">
        <f>'申込一覧表（個人種目）'!R17</f>
        <v/>
      </c>
      <c r="C12" s="86" t="str">
        <f>'申込一覧表（個人種目）'!X17</f>
        <v xml:space="preserve"> </v>
      </c>
      <c r="D12" s="86" t="str">
        <f>'申込一覧表（個人種目）'!Y17</f>
        <v/>
      </c>
      <c r="E12" s="86" t="str">
        <f>'申込一覧表（個人種目）'!Z17</f>
        <v/>
      </c>
      <c r="F12" s="86" t="str">
        <f>'申込一覧表（個人種目）'!AA17</f>
        <v/>
      </c>
      <c r="G12" s="91" t="str">
        <f>'申込一覧表（個人種目）'!AB17</f>
        <v/>
      </c>
      <c r="H12" s="91" t="str">
        <f>'申込一覧表（個人種目）'!AC17</f>
        <v/>
      </c>
      <c r="I12" s="91" t="str">
        <f>'申込一覧表（個人種目）'!AD17</f>
        <v/>
      </c>
      <c r="J12" s="86" t="str">
        <f>IF(ISBLANK('申込一覧表（個人種目）'!AE17),"",'申込一覧表（個人種目）'!AE17)</f>
        <v/>
      </c>
      <c r="K12" s="86"/>
      <c r="L12" s="86"/>
      <c r="M12" s="86"/>
      <c r="N12" s="89" t="str">
        <f t="shared" si="2"/>
        <v/>
      </c>
      <c r="O12" s="89" t="str">
        <f t="shared" si="0"/>
        <v/>
      </c>
      <c r="P12" s="89"/>
      <c r="Q12" s="90" t="str">
        <f t="shared" si="3"/>
        <v/>
      </c>
      <c r="R12" s="90" t="str">
        <f t="shared" si="1"/>
        <v/>
      </c>
      <c r="S12" s="90"/>
      <c r="T12" s="86"/>
      <c r="U12" s="86"/>
      <c r="V12" s="86"/>
      <c r="W12" s="86"/>
      <c r="X12" s="86"/>
      <c r="Y12" s="86"/>
    </row>
    <row r="13" spans="1:25" x14ac:dyDescent="0.4">
      <c r="A13" s="86">
        <v>12</v>
      </c>
      <c r="B13" s="86" t="str">
        <f>'申込一覧表（個人種目）'!R18</f>
        <v/>
      </c>
      <c r="C13" s="86" t="str">
        <f>'申込一覧表（個人種目）'!X18</f>
        <v xml:space="preserve"> </v>
      </c>
      <c r="D13" s="86" t="str">
        <f>'申込一覧表（個人種目）'!Y18</f>
        <v/>
      </c>
      <c r="E13" s="86" t="str">
        <f>'申込一覧表（個人種目）'!Z18</f>
        <v/>
      </c>
      <c r="F13" s="86" t="str">
        <f>'申込一覧表（個人種目）'!AA18</f>
        <v/>
      </c>
      <c r="G13" s="91" t="str">
        <f>'申込一覧表（個人種目）'!AB18</f>
        <v/>
      </c>
      <c r="H13" s="91" t="str">
        <f>'申込一覧表（個人種目）'!AC18</f>
        <v/>
      </c>
      <c r="I13" s="91" t="str">
        <f>'申込一覧表（個人種目）'!AD18</f>
        <v/>
      </c>
      <c r="J13" s="86" t="str">
        <f>IF(ISBLANK('申込一覧表（個人種目）'!AE18),"",'申込一覧表（個人種目）'!AE18)</f>
        <v/>
      </c>
      <c r="K13" s="86"/>
      <c r="L13" s="86"/>
      <c r="M13" s="86"/>
      <c r="N13" s="89" t="str">
        <f t="shared" si="2"/>
        <v/>
      </c>
      <c r="O13" s="89" t="str">
        <f t="shared" si="0"/>
        <v/>
      </c>
      <c r="P13" s="89"/>
      <c r="Q13" s="90" t="str">
        <f t="shared" si="3"/>
        <v/>
      </c>
      <c r="R13" s="90" t="str">
        <f t="shared" si="1"/>
        <v/>
      </c>
      <c r="S13" s="90"/>
      <c r="T13" s="86"/>
      <c r="U13" s="86"/>
      <c r="V13" s="86"/>
      <c r="W13" s="86"/>
      <c r="X13" s="86"/>
      <c r="Y13" s="86"/>
    </row>
    <row r="14" spans="1:25" x14ac:dyDescent="0.4">
      <c r="A14" s="86">
        <v>13</v>
      </c>
      <c r="B14" s="86" t="str">
        <f>'申込一覧表（個人種目）'!R19</f>
        <v/>
      </c>
      <c r="C14" s="86" t="str">
        <f>'申込一覧表（個人種目）'!X19</f>
        <v xml:space="preserve"> </v>
      </c>
      <c r="D14" s="86" t="str">
        <f>'申込一覧表（個人種目）'!Y19</f>
        <v/>
      </c>
      <c r="E14" s="86" t="str">
        <f>'申込一覧表（個人種目）'!Z19</f>
        <v/>
      </c>
      <c r="F14" s="86" t="str">
        <f>'申込一覧表（個人種目）'!AA19</f>
        <v/>
      </c>
      <c r="G14" s="91" t="str">
        <f>'申込一覧表（個人種目）'!AB19</f>
        <v/>
      </c>
      <c r="H14" s="91" t="str">
        <f>'申込一覧表（個人種目）'!AC19</f>
        <v/>
      </c>
      <c r="I14" s="91" t="str">
        <f>'申込一覧表（個人種目）'!AD19</f>
        <v/>
      </c>
      <c r="J14" s="86" t="str">
        <f>IF(ISBLANK('申込一覧表（個人種目）'!AE19),"",'申込一覧表（個人種目）'!AE19)</f>
        <v/>
      </c>
      <c r="K14" s="86"/>
      <c r="L14" s="86"/>
      <c r="M14" s="86"/>
      <c r="N14" s="89" t="str">
        <f t="shared" si="2"/>
        <v/>
      </c>
      <c r="O14" s="89" t="str">
        <f t="shared" si="0"/>
        <v/>
      </c>
      <c r="P14" s="89"/>
      <c r="Q14" s="90" t="str">
        <f t="shared" si="3"/>
        <v/>
      </c>
      <c r="R14" s="90" t="str">
        <f t="shared" si="1"/>
        <v/>
      </c>
      <c r="S14" s="90"/>
      <c r="T14" s="86"/>
      <c r="U14" s="86"/>
      <c r="V14" s="86"/>
      <c r="W14" s="86"/>
      <c r="X14" s="86"/>
      <c r="Y14" s="86"/>
    </row>
    <row r="15" spans="1:25" x14ac:dyDescent="0.4">
      <c r="A15" s="86">
        <v>14</v>
      </c>
      <c r="B15" s="86" t="str">
        <f>'申込一覧表（個人種目）'!R20</f>
        <v/>
      </c>
      <c r="C15" s="86" t="str">
        <f>'申込一覧表（個人種目）'!X20</f>
        <v xml:space="preserve"> </v>
      </c>
      <c r="D15" s="86" t="str">
        <f>'申込一覧表（個人種目）'!Y20</f>
        <v/>
      </c>
      <c r="E15" s="86" t="str">
        <f>'申込一覧表（個人種目）'!Z20</f>
        <v/>
      </c>
      <c r="F15" s="86" t="str">
        <f>'申込一覧表（個人種目）'!AA20</f>
        <v/>
      </c>
      <c r="G15" s="91" t="str">
        <f>'申込一覧表（個人種目）'!AB20</f>
        <v/>
      </c>
      <c r="H15" s="91" t="str">
        <f>'申込一覧表（個人種目）'!AC20</f>
        <v/>
      </c>
      <c r="I15" s="91" t="str">
        <f>'申込一覧表（個人種目）'!AD20</f>
        <v/>
      </c>
      <c r="J15" s="86" t="str">
        <f>IF(ISBLANK('申込一覧表（個人種目）'!AE20),"",'申込一覧表（個人種目）'!AE20)</f>
        <v/>
      </c>
      <c r="K15" s="86"/>
      <c r="L15" s="86"/>
      <c r="M15" s="86"/>
      <c r="N15" s="89" t="str">
        <f t="shared" si="2"/>
        <v/>
      </c>
      <c r="O15" s="89" t="str">
        <f t="shared" si="0"/>
        <v/>
      </c>
      <c r="P15" s="89"/>
      <c r="Q15" s="90" t="str">
        <f t="shared" si="3"/>
        <v/>
      </c>
      <c r="R15" s="90" t="str">
        <f t="shared" si="1"/>
        <v/>
      </c>
      <c r="S15" s="90"/>
      <c r="T15" s="86"/>
      <c r="U15" s="86"/>
      <c r="V15" s="86"/>
      <c r="W15" s="86"/>
      <c r="X15" s="86"/>
      <c r="Y15" s="86"/>
    </row>
    <row r="16" spans="1:25" x14ac:dyDescent="0.4">
      <c r="A16" s="86">
        <v>15</v>
      </c>
      <c r="B16" s="86" t="str">
        <f>'申込一覧表（個人種目）'!R21</f>
        <v/>
      </c>
      <c r="C16" s="86" t="str">
        <f>'申込一覧表（個人種目）'!X21</f>
        <v xml:space="preserve"> </v>
      </c>
      <c r="D16" s="86" t="str">
        <f>'申込一覧表（個人種目）'!Y21</f>
        <v/>
      </c>
      <c r="E16" s="86" t="str">
        <f>'申込一覧表（個人種目）'!Z21</f>
        <v/>
      </c>
      <c r="F16" s="86" t="str">
        <f>'申込一覧表（個人種目）'!AA21</f>
        <v/>
      </c>
      <c r="G16" s="91" t="str">
        <f>'申込一覧表（個人種目）'!AB21</f>
        <v/>
      </c>
      <c r="H16" s="91" t="str">
        <f>'申込一覧表（個人種目）'!AC21</f>
        <v/>
      </c>
      <c r="I16" s="91" t="str">
        <f>'申込一覧表（個人種目）'!AD21</f>
        <v/>
      </c>
      <c r="J16" s="86" t="str">
        <f>IF(ISBLANK('申込一覧表（個人種目）'!AE21),"",'申込一覧表（個人種目）'!AE21)</f>
        <v/>
      </c>
      <c r="K16" s="86"/>
      <c r="L16" s="86"/>
      <c r="M16" s="86"/>
      <c r="N16" s="89" t="str">
        <f t="shared" si="2"/>
        <v/>
      </c>
      <c r="O16" s="89" t="str">
        <f t="shared" si="0"/>
        <v/>
      </c>
      <c r="P16" s="89"/>
      <c r="Q16" s="90" t="str">
        <f t="shared" si="3"/>
        <v/>
      </c>
      <c r="R16" s="90" t="str">
        <f t="shared" si="1"/>
        <v/>
      </c>
      <c r="S16" s="90"/>
      <c r="T16" s="86"/>
      <c r="U16" s="86"/>
      <c r="V16" s="86"/>
      <c r="W16" s="86"/>
      <c r="X16" s="86"/>
      <c r="Y16" s="86"/>
    </row>
    <row r="17" spans="1:25" x14ac:dyDescent="0.4">
      <c r="A17" s="86">
        <v>16</v>
      </c>
      <c r="B17" s="86" t="str">
        <f>'申込一覧表（個人種目）'!R22</f>
        <v/>
      </c>
      <c r="C17" s="86" t="str">
        <f>'申込一覧表（個人種目）'!X22</f>
        <v xml:space="preserve"> </v>
      </c>
      <c r="D17" s="86" t="str">
        <f>'申込一覧表（個人種目）'!Y22</f>
        <v/>
      </c>
      <c r="E17" s="86" t="str">
        <f>'申込一覧表（個人種目）'!Z22</f>
        <v/>
      </c>
      <c r="F17" s="86" t="str">
        <f>'申込一覧表（個人種目）'!AA22</f>
        <v/>
      </c>
      <c r="G17" s="91" t="str">
        <f>'申込一覧表（個人種目）'!AB22</f>
        <v/>
      </c>
      <c r="H17" s="91" t="str">
        <f>'申込一覧表（個人種目）'!AC22</f>
        <v/>
      </c>
      <c r="I17" s="91" t="str">
        <f>'申込一覧表（個人種目）'!AD22</f>
        <v/>
      </c>
      <c r="J17" s="86" t="str">
        <f>IF(ISBLANK('申込一覧表（個人種目）'!AE22),"",'申込一覧表（個人種目）'!AE22)</f>
        <v/>
      </c>
      <c r="K17" s="86"/>
      <c r="L17" s="86"/>
      <c r="M17" s="86"/>
      <c r="N17" s="89" t="str">
        <f t="shared" si="2"/>
        <v/>
      </c>
      <c r="O17" s="89" t="str">
        <f t="shared" si="0"/>
        <v/>
      </c>
      <c r="P17" s="89"/>
      <c r="Q17" s="90" t="str">
        <f t="shared" si="3"/>
        <v/>
      </c>
      <c r="R17" s="90" t="str">
        <f t="shared" si="1"/>
        <v/>
      </c>
      <c r="S17" s="90"/>
      <c r="T17" s="86"/>
      <c r="U17" s="86"/>
      <c r="V17" s="86"/>
      <c r="W17" s="86"/>
      <c r="X17" s="86"/>
      <c r="Y17" s="86"/>
    </row>
    <row r="18" spans="1:25" x14ac:dyDescent="0.4">
      <c r="A18" s="86">
        <v>17</v>
      </c>
      <c r="B18" s="86" t="str">
        <f>'申込一覧表（個人種目）'!R23</f>
        <v/>
      </c>
      <c r="C18" s="86" t="str">
        <f>'申込一覧表（個人種目）'!X23</f>
        <v xml:space="preserve"> </v>
      </c>
      <c r="D18" s="86" t="str">
        <f>'申込一覧表（個人種目）'!Y23</f>
        <v/>
      </c>
      <c r="E18" s="86" t="str">
        <f>'申込一覧表（個人種目）'!Z23</f>
        <v/>
      </c>
      <c r="F18" s="86" t="str">
        <f>'申込一覧表（個人種目）'!AA23</f>
        <v/>
      </c>
      <c r="G18" s="91" t="str">
        <f>'申込一覧表（個人種目）'!AB23</f>
        <v/>
      </c>
      <c r="H18" s="91" t="str">
        <f>'申込一覧表（個人種目）'!AC23</f>
        <v/>
      </c>
      <c r="I18" s="91" t="str">
        <f>'申込一覧表（個人種目）'!AD23</f>
        <v/>
      </c>
      <c r="J18" s="86" t="str">
        <f>IF(ISBLANK('申込一覧表（個人種目）'!AE23),"",'申込一覧表（個人種目）'!AE23)</f>
        <v/>
      </c>
      <c r="K18" s="86"/>
      <c r="L18" s="86"/>
      <c r="M18" s="86"/>
      <c r="N18" s="89" t="str">
        <f t="shared" si="2"/>
        <v/>
      </c>
      <c r="O18" s="89" t="str">
        <f t="shared" si="0"/>
        <v/>
      </c>
      <c r="P18" s="89"/>
      <c r="Q18" s="90" t="str">
        <f t="shared" si="3"/>
        <v/>
      </c>
      <c r="R18" s="90" t="str">
        <f t="shared" si="1"/>
        <v/>
      </c>
      <c r="S18" s="90"/>
      <c r="T18" s="86"/>
      <c r="U18" s="86"/>
      <c r="V18" s="86"/>
      <c r="W18" s="86"/>
      <c r="X18" s="86"/>
      <c r="Y18" s="86"/>
    </row>
    <row r="19" spans="1:25" x14ac:dyDescent="0.4">
      <c r="A19" s="86">
        <v>18</v>
      </c>
      <c r="B19" s="86" t="str">
        <f>'申込一覧表（個人種目）'!R24</f>
        <v/>
      </c>
      <c r="C19" s="86" t="str">
        <f>'申込一覧表（個人種目）'!X24</f>
        <v xml:space="preserve"> </v>
      </c>
      <c r="D19" s="86" t="str">
        <f>'申込一覧表（個人種目）'!Y24</f>
        <v/>
      </c>
      <c r="E19" s="86" t="str">
        <f>'申込一覧表（個人種目）'!Z24</f>
        <v/>
      </c>
      <c r="F19" s="86" t="str">
        <f>'申込一覧表（個人種目）'!AA24</f>
        <v/>
      </c>
      <c r="G19" s="91" t="str">
        <f>'申込一覧表（個人種目）'!AB24</f>
        <v/>
      </c>
      <c r="H19" s="91" t="str">
        <f>'申込一覧表（個人種目）'!AC24</f>
        <v/>
      </c>
      <c r="I19" s="91" t="str">
        <f>'申込一覧表（個人種目）'!AD24</f>
        <v/>
      </c>
      <c r="J19" s="86" t="str">
        <f>IF(ISBLANK('申込一覧表（個人種目）'!AE24),"",'申込一覧表（個人種目）'!AE24)</f>
        <v/>
      </c>
      <c r="K19" s="86"/>
      <c r="L19" s="86"/>
      <c r="M19" s="86"/>
      <c r="N19" s="89" t="str">
        <f t="shared" si="2"/>
        <v/>
      </c>
      <c r="O19" s="89" t="str">
        <f t="shared" si="0"/>
        <v/>
      </c>
      <c r="P19" s="89"/>
      <c r="Q19" s="90" t="str">
        <f t="shared" si="3"/>
        <v/>
      </c>
      <c r="R19" s="90" t="str">
        <f t="shared" si="1"/>
        <v/>
      </c>
      <c r="S19" s="90"/>
      <c r="T19" s="86"/>
      <c r="U19" s="86"/>
      <c r="V19" s="86"/>
      <c r="W19" s="86"/>
      <c r="X19" s="86"/>
      <c r="Y19" s="86"/>
    </row>
    <row r="20" spans="1:25" x14ac:dyDescent="0.4">
      <c r="A20" s="86">
        <v>19</v>
      </c>
      <c r="B20" s="86" t="str">
        <f>'申込一覧表（個人種目）'!R25</f>
        <v/>
      </c>
      <c r="C20" s="86" t="str">
        <f>'申込一覧表（個人種目）'!X25</f>
        <v xml:space="preserve"> </v>
      </c>
      <c r="D20" s="86" t="str">
        <f>'申込一覧表（個人種目）'!Y25</f>
        <v/>
      </c>
      <c r="E20" s="86" t="str">
        <f>'申込一覧表（個人種目）'!Z25</f>
        <v/>
      </c>
      <c r="F20" s="86" t="str">
        <f>'申込一覧表（個人種目）'!AA25</f>
        <v/>
      </c>
      <c r="G20" s="91" t="str">
        <f>'申込一覧表（個人種目）'!AB25</f>
        <v/>
      </c>
      <c r="H20" s="91" t="str">
        <f>'申込一覧表（個人種目）'!AC25</f>
        <v/>
      </c>
      <c r="I20" s="91" t="str">
        <f>'申込一覧表（個人種目）'!AD25</f>
        <v/>
      </c>
      <c r="J20" s="86" t="str">
        <f>IF(ISBLANK('申込一覧表（個人種目）'!AE25),"",'申込一覧表（個人種目）'!AE25)</f>
        <v/>
      </c>
      <c r="K20" s="86"/>
      <c r="L20" s="86"/>
      <c r="M20" s="86"/>
      <c r="N20" s="89" t="str">
        <f t="shared" si="2"/>
        <v/>
      </c>
      <c r="O20" s="89" t="str">
        <f t="shared" si="0"/>
        <v/>
      </c>
      <c r="P20" s="89"/>
      <c r="Q20" s="90" t="str">
        <f t="shared" si="3"/>
        <v/>
      </c>
      <c r="R20" s="90" t="str">
        <f t="shared" si="1"/>
        <v/>
      </c>
      <c r="S20" s="90"/>
      <c r="T20" s="86"/>
      <c r="U20" s="86"/>
      <c r="V20" s="86"/>
      <c r="W20" s="86"/>
      <c r="X20" s="86"/>
      <c r="Y20" s="86"/>
    </row>
    <row r="21" spans="1:25" x14ac:dyDescent="0.4">
      <c r="A21" s="86">
        <v>20</v>
      </c>
      <c r="B21" s="86" t="str">
        <f>'申込一覧表（個人種目）'!R26</f>
        <v/>
      </c>
      <c r="C21" s="86" t="str">
        <f>'申込一覧表（個人種目）'!X26</f>
        <v xml:space="preserve"> </v>
      </c>
      <c r="D21" s="86" t="str">
        <f>'申込一覧表（個人種目）'!Y26</f>
        <v/>
      </c>
      <c r="E21" s="86" t="str">
        <f>'申込一覧表（個人種目）'!Z26</f>
        <v/>
      </c>
      <c r="F21" s="86" t="str">
        <f>'申込一覧表（個人種目）'!AA26</f>
        <v/>
      </c>
      <c r="G21" s="91" t="str">
        <f>'申込一覧表（個人種目）'!AB26</f>
        <v/>
      </c>
      <c r="H21" s="91" t="str">
        <f>'申込一覧表（個人種目）'!AC26</f>
        <v/>
      </c>
      <c r="I21" s="91" t="str">
        <f>'申込一覧表（個人種目）'!AD26</f>
        <v/>
      </c>
      <c r="J21" s="86" t="str">
        <f>IF(ISBLANK('申込一覧表（個人種目）'!AE26),"",'申込一覧表（個人種目）'!AE26)</f>
        <v/>
      </c>
      <c r="K21" s="86"/>
      <c r="L21" s="86"/>
      <c r="M21" s="86"/>
      <c r="N21" s="89" t="str">
        <f t="shared" si="2"/>
        <v/>
      </c>
      <c r="O21" s="89" t="str">
        <f t="shared" si="0"/>
        <v/>
      </c>
      <c r="P21" s="89"/>
      <c r="Q21" s="90" t="str">
        <f t="shared" si="3"/>
        <v/>
      </c>
      <c r="R21" s="90" t="str">
        <f t="shared" si="1"/>
        <v/>
      </c>
      <c r="S21" s="90"/>
      <c r="T21" s="86"/>
      <c r="U21" s="86"/>
      <c r="V21" s="86"/>
      <c r="W21" s="86"/>
      <c r="X21" s="86"/>
      <c r="Y21" s="86"/>
    </row>
    <row r="22" spans="1:25" x14ac:dyDescent="0.4">
      <c r="A22" s="86">
        <v>21</v>
      </c>
      <c r="B22" s="86" t="str">
        <f>'申込一覧表（個人種目）'!R27</f>
        <v/>
      </c>
      <c r="C22" s="86" t="str">
        <f>'申込一覧表（個人種目）'!X27</f>
        <v xml:space="preserve"> </v>
      </c>
      <c r="D22" s="86" t="str">
        <f>'申込一覧表（個人種目）'!Y27</f>
        <v/>
      </c>
      <c r="E22" s="86" t="str">
        <f>'申込一覧表（個人種目）'!Z27</f>
        <v/>
      </c>
      <c r="F22" s="86" t="str">
        <f>'申込一覧表（個人種目）'!AA27</f>
        <v/>
      </c>
      <c r="G22" s="91" t="str">
        <f>'申込一覧表（個人種目）'!AB27</f>
        <v/>
      </c>
      <c r="H22" s="91" t="str">
        <f>'申込一覧表（個人種目）'!AC27</f>
        <v/>
      </c>
      <c r="I22" s="91" t="str">
        <f>'申込一覧表（個人種目）'!AD27</f>
        <v/>
      </c>
      <c r="J22" s="86" t="str">
        <f>IF(ISBLANK('申込一覧表（個人種目）'!AE27),"",'申込一覧表（個人種目）'!AE27)</f>
        <v/>
      </c>
      <c r="K22" s="86"/>
      <c r="L22" s="86"/>
      <c r="M22" s="86"/>
      <c r="N22" s="89" t="str">
        <f t="shared" si="2"/>
        <v/>
      </c>
      <c r="O22" s="89" t="str">
        <f t="shared" si="0"/>
        <v/>
      </c>
      <c r="P22" s="89"/>
      <c r="Q22" s="90" t="str">
        <f t="shared" si="3"/>
        <v/>
      </c>
      <c r="R22" s="90" t="str">
        <f t="shared" si="1"/>
        <v/>
      </c>
      <c r="S22" s="90"/>
      <c r="T22" s="86"/>
      <c r="U22" s="86"/>
      <c r="V22" s="86"/>
      <c r="W22" s="86"/>
      <c r="X22" s="86"/>
      <c r="Y22" s="86"/>
    </row>
    <row r="23" spans="1:25" x14ac:dyDescent="0.4">
      <c r="A23" s="86">
        <v>22</v>
      </c>
      <c r="B23" s="86" t="str">
        <f>'申込一覧表（個人種目）'!R28</f>
        <v/>
      </c>
      <c r="C23" s="86" t="str">
        <f>'申込一覧表（個人種目）'!X28</f>
        <v xml:space="preserve"> </v>
      </c>
      <c r="D23" s="86" t="str">
        <f>'申込一覧表（個人種目）'!Y28</f>
        <v/>
      </c>
      <c r="E23" s="86" t="str">
        <f>'申込一覧表（個人種目）'!Z28</f>
        <v/>
      </c>
      <c r="F23" s="86" t="str">
        <f>'申込一覧表（個人種目）'!AA28</f>
        <v/>
      </c>
      <c r="G23" s="91" t="str">
        <f>'申込一覧表（個人種目）'!AB28</f>
        <v/>
      </c>
      <c r="H23" s="91" t="str">
        <f>'申込一覧表（個人種目）'!AC28</f>
        <v/>
      </c>
      <c r="I23" s="91" t="str">
        <f>'申込一覧表（個人種目）'!AD28</f>
        <v/>
      </c>
      <c r="J23" s="86" t="str">
        <f>IF(ISBLANK('申込一覧表（個人種目）'!AE28),"",'申込一覧表（個人種目）'!AE28)</f>
        <v/>
      </c>
      <c r="K23" s="86"/>
      <c r="L23" s="86"/>
      <c r="M23" s="86"/>
      <c r="N23" s="89" t="str">
        <f t="shared" si="2"/>
        <v/>
      </c>
      <c r="O23" s="89" t="str">
        <f t="shared" si="0"/>
        <v/>
      </c>
      <c r="P23" s="89"/>
      <c r="Q23" s="90" t="str">
        <f t="shared" si="3"/>
        <v/>
      </c>
      <c r="R23" s="90" t="str">
        <f t="shared" si="1"/>
        <v/>
      </c>
      <c r="S23" s="90"/>
      <c r="T23" s="86"/>
      <c r="U23" s="86"/>
      <c r="V23" s="86"/>
      <c r="W23" s="86"/>
      <c r="X23" s="86"/>
      <c r="Y23" s="86"/>
    </row>
    <row r="24" spans="1:25" x14ac:dyDescent="0.4">
      <c r="A24" s="86">
        <v>23</v>
      </c>
      <c r="B24" s="86" t="str">
        <f>'申込一覧表（個人種目）'!R29</f>
        <v/>
      </c>
      <c r="C24" s="86" t="str">
        <f>'申込一覧表（個人種目）'!X29</f>
        <v xml:space="preserve"> </v>
      </c>
      <c r="D24" s="86" t="str">
        <f>'申込一覧表（個人種目）'!Y29</f>
        <v/>
      </c>
      <c r="E24" s="86" t="str">
        <f>'申込一覧表（個人種目）'!Z29</f>
        <v/>
      </c>
      <c r="F24" s="86" t="str">
        <f>'申込一覧表（個人種目）'!AA29</f>
        <v/>
      </c>
      <c r="G24" s="91" t="str">
        <f>'申込一覧表（個人種目）'!AB29</f>
        <v/>
      </c>
      <c r="H24" s="91" t="str">
        <f>'申込一覧表（個人種目）'!AC29</f>
        <v/>
      </c>
      <c r="I24" s="91" t="str">
        <f>'申込一覧表（個人種目）'!AD29</f>
        <v/>
      </c>
      <c r="J24" s="86" t="str">
        <f>IF(ISBLANK('申込一覧表（個人種目）'!AE29),"",'申込一覧表（個人種目）'!AE29)</f>
        <v/>
      </c>
      <c r="K24" s="86"/>
      <c r="L24" s="86"/>
      <c r="M24" s="86"/>
      <c r="N24" s="89" t="str">
        <f t="shared" si="2"/>
        <v/>
      </c>
      <c r="O24" s="89" t="str">
        <f t="shared" si="0"/>
        <v/>
      </c>
      <c r="P24" s="89"/>
      <c r="Q24" s="90" t="str">
        <f t="shared" si="3"/>
        <v/>
      </c>
      <c r="R24" s="90" t="str">
        <f t="shared" si="1"/>
        <v/>
      </c>
      <c r="S24" s="90"/>
      <c r="T24" s="86"/>
      <c r="U24" s="86"/>
      <c r="V24" s="86"/>
      <c r="W24" s="86"/>
      <c r="X24" s="86"/>
      <c r="Y24" s="86"/>
    </row>
    <row r="25" spans="1:25" x14ac:dyDescent="0.4">
      <c r="A25" s="86">
        <v>24</v>
      </c>
      <c r="B25" s="86" t="str">
        <f>'申込一覧表（個人種目）'!R30</f>
        <v/>
      </c>
      <c r="C25" s="86" t="str">
        <f>'申込一覧表（個人種目）'!X30</f>
        <v xml:space="preserve"> </v>
      </c>
      <c r="D25" s="86" t="str">
        <f>'申込一覧表（個人種目）'!Y30</f>
        <v/>
      </c>
      <c r="E25" s="86" t="str">
        <f>'申込一覧表（個人種目）'!Z30</f>
        <v/>
      </c>
      <c r="F25" s="86" t="str">
        <f>'申込一覧表（個人種目）'!AA30</f>
        <v/>
      </c>
      <c r="G25" s="91" t="str">
        <f>'申込一覧表（個人種目）'!AB30</f>
        <v/>
      </c>
      <c r="H25" s="91" t="str">
        <f>'申込一覧表（個人種目）'!AC30</f>
        <v/>
      </c>
      <c r="I25" s="91" t="str">
        <f>'申込一覧表（個人種目）'!AD30</f>
        <v/>
      </c>
      <c r="J25" s="86" t="str">
        <f>IF(ISBLANK('申込一覧表（個人種目）'!AE30),"",'申込一覧表（個人種目）'!AE30)</f>
        <v/>
      </c>
      <c r="K25" s="86"/>
      <c r="L25" s="86"/>
      <c r="M25" s="86"/>
      <c r="N25" s="89" t="str">
        <f t="shared" si="2"/>
        <v/>
      </c>
      <c r="O25" s="89" t="str">
        <f t="shared" si="0"/>
        <v/>
      </c>
      <c r="P25" s="89"/>
      <c r="Q25" s="90" t="str">
        <f t="shared" si="3"/>
        <v/>
      </c>
      <c r="R25" s="90" t="str">
        <f t="shared" si="1"/>
        <v/>
      </c>
      <c r="S25" s="90"/>
      <c r="T25" s="86"/>
      <c r="U25" s="86"/>
      <c r="V25" s="86"/>
      <c r="W25" s="86"/>
      <c r="X25" s="86"/>
      <c r="Y25" s="86"/>
    </row>
    <row r="26" spans="1:25" x14ac:dyDescent="0.4">
      <c r="A26" s="86">
        <v>25</v>
      </c>
      <c r="B26" s="86" t="str">
        <f>'申込一覧表（個人種目）'!R31</f>
        <v/>
      </c>
      <c r="C26" s="86" t="str">
        <f>'申込一覧表（個人種目）'!X31</f>
        <v xml:space="preserve"> </v>
      </c>
      <c r="D26" s="86" t="str">
        <f>'申込一覧表（個人種目）'!Y31</f>
        <v/>
      </c>
      <c r="E26" s="86" t="str">
        <f>'申込一覧表（個人種目）'!Z31</f>
        <v/>
      </c>
      <c r="F26" s="86" t="str">
        <f>'申込一覧表（個人種目）'!AA31</f>
        <v/>
      </c>
      <c r="G26" s="91" t="str">
        <f>'申込一覧表（個人種目）'!AB31</f>
        <v/>
      </c>
      <c r="H26" s="91" t="str">
        <f>'申込一覧表（個人種目）'!AC31</f>
        <v/>
      </c>
      <c r="I26" s="91" t="str">
        <f>'申込一覧表（個人種目）'!AD31</f>
        <v/>
      </c>
      <c r="J26" s="86" t="str">
        <f>IF(ISBLANK('申込一覧表（個人種目）'!AE31),"",'申込一覧表（個人種目）'!AE31)</f>
        <v/>
      </c>
      <c r="K26" s="86"/>
      <c r="L26" s="86"/>
      <c r="M26" s="86"/>
      <c r="N26" s="89" t="str">
        <f t="shared" si="2"/>
        <v/>
      </c>
      <c r="O26" s="89" t="str">
        <f t="shared" si="0"/>
        <v/>
      </c>
      <c r="P26" s="89"/>
      <c r="Q26" s="90" t="str">
        <f t="shared" si="3"/>
        <v/>
      </c>
      <c r="R26" s="90" t="str">
        <f t="shared" si="1"/>
        <v/>
      </c>
      <c r="S26" s="90"/>
      <c r="T26" s="86"/>
      <c r="U26" s="86"/>
      <c r="V26" s="86"/>
      <c r="W26" s="86"/>
      <c r="X26" s="86"/>
      <c r="Y26" s="86"/>
    </row>
    <row r="27" spans="1:25" x14ac:dyDescent="0.4">
      <c r="A27" s="94">
        <v>26</v>
      </c>
      <c r="B27" s="86" t="str">
        <f>'申込一覧表（個人種目）'!R47</f>
        <v/>
      </c>
      <c r="C27" s="86" t="str">
        <f>'申込一覧表（個人種目）'!X47</f>
        <v xml:space="preserve"> </v>
      </c>
      <c r="D27" s="86" t="str">
        <f>'申込一覧表（個人種目）'!Y47</f>
        <v/>
      </c>
      <c r="E27" s="86" t="str">
        <f>'申込一覧表（個人種目）'!Z47</f>
        <v/>
      </c>
      <c r="F27" s="86" t="str">
        <f>'申込一覧表（個人種目）'!AA47</f>
        <v/>
      </c>
      <c r="G27" s="91" t="str">
        <f>'申込一覧表（個人種目）'!AB47</f>
        <v/>
      </c>
      <c r="H27" s="91" t="str">
        <f>'申込一覧表（個人種目）'!AC47</f>
        <v/>
      </c>
      <c r="I27" s="91" t="str">
        <f>'申込一覧表（個人種目）'!AD47</f>
        <v/>
      </c>
      <c r="J27" s="86" t="str">
        <f>IF(ISBLANK('申込一覧表（個人種目）'!AE32),"",'申込一覧表（個人種目）'!AE32)</f>
        <v/>
      </c>
      <c r="K27" s="86"/>
      <c r="L27" s="86"/>
      <c r="M27" s="86"/>
      <c r="N27" s="89" t="str">
        <f t="shared" si="2"/>
        <v/>
      </c>
      <c r="O27" s="89" t="str">
        <f t="shared" si="0"/>
        <v/>
      </c>
      <c r="P27" s="89"/>
      <c r="Q27" s="90" t="str">
        <f t="shared" si="3"/>
        <v/>
      </c>
      <c r="R27" s="90" t="str">
        <f t="shared" si="1"/>
        <v/>
      </c>
      <c r="S27" s="90"/>
      <c r="T27" s="86"/>
      <c r="U27" s="86"/>
      <c r="V27" s="86"/>
      <c r="W27" s="86"/>
      <c r="X27" s="86"/>
      <c r="Y27" s="86"/>
    </row>
    <row r="28" spans="1:25" x14ac:dyDescent="0.4">
      <c r="A28" s="86">
        <v>27</v>
      </c>
      <c r="B28" s="86" t="str">
        <f>'申込一覧表（個人種目）'!R48</f>
        <v/>
      </c>
      <c r="C28" s="86" t="str">
        <f>'申込一覧表（個人種目）'!X48</f>
        <v xml:space="preserve"> </v>
      </c>
      <c r="D28" s="86" t="str">
        <f>'申込一覧表（個人種目）'!Y48</f>
        <v/>
      </c>
      <c r="E28" s="86" t="str">
        <f>'申込一覧表（個人種目）'!Z48</f>
        <v/>
      </c>
      <c r="F28" s="86" t="str">
        <f>'申込一覧表（個人種目）'!AA48</f>
        <v/>
      </c>
      <c r="G28" s="91" t="str">
        <f>'申込一覧表（個人種目）'!AB48</f>
        <v/>
      </c>
      <c r="H28" s="91" t="str">
        <f>'申込一覧表（個人種目）'!AC48</f>
        <v/>
      </c>
      <c r="I28" s="91" t="str">
        <f>'申込一覧表（個人種目）'!AD48</f>
        <v/>
      </c>
      <c r="J28" s="86" t="str">
        <f>IF(ISBLANK('申込一覧表（個人種目）'!AE33),"",'申込一覧表（個人種目）'!AE33)</f>
        <v/>
      </c>
      <c r="K28" s="86"/>
      <c r="L28" s="86"/>
      <c r="M28" s="86"/>
      <c r="N28" s="89" t="str">
        <f t="shared" si="2"/>
        <v/>
      </c>
      <c r="O28" s="89" t="str">
        <f t="shared" si="0"/>
        <v/>
      </c>
      <c r="P28" s="89"/>
      <c r="Q28" s="90" t="str">
        <f t="shared" si="3"/>
        <v/>
      </c>
      <c r="R28" s="90" t="str">
        <f t="shared" si="1"/>
        <v/>
      </c>
      <c r="S28" s="90"/>
      <c r="T28" s="86"/>
      <c r="U28" s="86"/>
      <c r="V28" s="86"/>
      <c r="W28" s="86"/>
      <c r="X28" s="86"/>
      <c r="Y28" s="86"/>
    </row>
    <row r="29" spans="1:25" x14ac:dyDescent="0.4">
      <c r="A29" s="86">
        <v>28</v>
      </c>
      <c r="B29" s="86" t="str">
        <f>'申込一覧表（個人種目）'!R49</f>
        <v/>
      </c>
      <c r="C29" s="86" t="str">
        <f>'申込一覧表（個人種目）'!X49</f>
        <v xml:space="preserve"> </v>
      </c>
      <c r="D29" s="86" t="str">
        <f>'申込一覧表（個人種目）'!Y49</f>
        <v/>
      </c>
      <c r="E29" s="86" t="str">
        <f>'申込一覧表（個人種目）'!Z49</f>
        <v/>
      </c>
      <c r="F29" s="86" t="str">
        <f>'申込一覧表（個人種目）'!AA49</f>
        <v/>
      </c>
      <c r="G29" s="91" t="str">
        <f>'申込一覧表（個人種目）'!AB49</f>
        <v/>
      </c>
      <c r="H29" s="91" t="str">
        <f>'申込一覧表（個人種目）'!AC49</f>
        <v/>
      </c>
      <c r="I29" s="91" t="str">
        <f>'申込一覧表（個人種目）'!AD49</f>
        <v/>
      </c>
      <c r="J29" s="86" t="str">
        <f>IF(ISBLANK('申込一覧表（個人種目）'!AE34),"",'申込一覧表（個人種目）'!AE34)</f>
        <v/>
      </c>
      <c r="K29" s="86"/>
      <c r="L29" s="86"/>
      <c r="M29" s="86"/>
      <c r="N29" s="89" t="str">
        <f t="shared" si="2"/>
        <v/>
      </c>
      <c r="O29" s="89" t="str">
        <f t="shared" si="0"/>
        <v/>
      </c>
      <c r="P29" s="89"/>
      <c r="Q29" s="90" t="str">
        <f t="shared" si="3"/>
        <v/>
      </c>
      <c r="R29" s="90" t="str">
        <f t="shared" si="1"/>
        <v/>
      </c>
      <c r="S29" s="90"/>
      <c r="T29" s="86"/>
      <c r="U29" s="86"/>
      <c r="V29" s="86"/>
      <c r="W29" s="86"/>
      <c r="X29" s="86"/>
      <c r="Y29" s="86"/>
    </row>
    <row r="30" spans="1:25" x14ac:dyDescent="0.4">
      <c r="A30" s="86">
        <v>29</v>
      </c>
      <c r="B30" s="86" t="str">
        <f>'申込一覧表（個人種目）'!R50</f>
        <v/>
      </c>
      <c r="C30" s="86" t="str">
        <f>'申込一覧表（個人種目）'!X50</f>
        <v xml:space="preserve"> </v>
      </c>
      <c r="D30" s="86" t="str">
        <f>'申込一覧表（個人種目）'!Y50</f>
        <v/>
      </c>
      <c r="E30" s="86" t="str">
        <f>'申込一覧表（個人種目）'!Z50</f>
        <v/>
      </c>
      <c r="F30" s="86" t="str">
        <f>'申込一覧表（個人種目）'!AA50</f>
        <v/>
      </c>
      <c r="G30" s="91" t="str">
        <f>'申込一覧表（個人種目）'!AB50</f>
        <v/>
      </c>
      <c r="H30" s="91" t="str">
        <f>'申込一覧表（個人種目）'!AC50</f>
        <v/>
      </c>
      <c r="I30" s="91" t="str">
        <f>'申込一覧表（個人種目）'!AD50</f>
        <v/>
      </c>
      <c r="J30" s="86" t="str">
        <f>IF(ISBLANK('申込一覧表（個人種目）'!AE35),"",'申込一覧表（個人種目）'!AE35)</f>
        <v/>
      </c>
      <c r="K30" s="86"/>
      <c r="L30" s="86"/>
      <c r="M30" s="86"/>
      <c r="N30" s="89" t="str">
        <f t="shared" si="2"/>
        <v/>
      </c>
      <c r="O30" s="89" t="str">
        <f t="shared" si="0"/>
        <v/>
      </c>
      <c r="P30" s="89"/>
      <c r="Q30" s="90" t="str">
        <f t="shared" si="3"/>
        <v/>
      </c>
      <c r="R30" s="90" t="str">
        <f t="shared" si="1"/>
        <v/>
      </c>
      <c r="S30" s="90"/>
      <c r="T30" s="86"/>
      <c r="U30" s="86"/>
      <c r="V30" s="86"/>
      <c r="W30" s="86"/>
      <c r="X30" s="86"/>
      <c r="Y30" s="86"/>
    </row>
    <row r="31" spans="1:25" x14ac:dyDescent="0.4">
      <c r="A31" s="86">
        <v>30</v>
      </c>
      <c r="B31" s="86" t="str">
        <f>'申込一覧表（個人種目）'!R51</f>
        <v/>
      </c>
      <c r="C31" s="86" t="str">
        <f>'申込一覧表（個人種目）'!X51</f>
        <v xml:space="preserve"> </v>
      </c>
      <c r="D31" s="86" t="str">
        <f>'申込一覧表（個人種目）'!Y51</f>
        <v/>
      </c>
      <c r="E31" s="86" t="str">
        <f>'申込一覧表（個人種目）'!Z51</f>
        <v/>
      </c>
      <c r="F31" s="86" t="str">
        <f>'申込一覧表（個人種目）'!AA51</f>
        <v/>
      </c>
      <c r="G31" s="91" t="str">
        <f>'申込一覧表（個人種目）'!AB51</f>
        <v/>
      </c>
      <c r="H31" s="91" t="str">
        <f>'申込一覧表（個人種目）'!AC51</f>
        <v/>
      </c>
      <c r="I31" s="91" t="str">
        <f>'申込一覧表（個人種目）'!AD51</f>
        <v/>
      </c>
      <c r="J31" s="86" t="str">
        <f>IF(ISBLANK('申込一覧表（個人種目）'!AE36),"",'申込一覧表（個人種目）'!AE36)</f>
        <v/>
      </c>
      <c r="K31" s="86"/>
      <c r="L31" s="86"/>
      <c r="M31" s="86"/>
      <c r="N31" s="89" t="str">
        <f t="shared" si="2"/>
        <v/>
      </c>
      <c r="O31" s="89" t="str">
        <f t="shared" si="0"/>
        <v/>
      </c>
      <c r="P31" s="89"/>
      <c r="Q31" s="90" t="str">
        <f t="shared" si="3"/>
        <v/>
      </c>
      <c r="R31" s="90" t="str">
        <f t="shared" si="1"/>
        <v/>
      </c>
      <c r="S31" s="90"/>
      <c r="T31" s="86"/>
      <c r="U31" s="86"/>
      <c r="V31" s="86"/>
      <c r="W31" s="86"/>
      <c r="X31" s="86"/>
      <c r="Y31" s="86"/>
    </row>
    <row r="32" spans="1:25" x14ac:dyDescent="0.4">
      <c r="A32" s="86">
        <v>31</v>
      </c>
      <c r="B32" s="86" t="str">
        <f>'申込一覧表（個人種目）'!R52</f>
        <v/>
      </c>
      <c r="C32" s="86" t="str">
        <f>'申込一覧表（個人種目）'!X52</f>
        <v xml:space="preserve"> </v>
      </c>
      <c r="D32" s="86" t="str">
        <f>'申込一覧表（個人種目）'!Y52</f>
        <v/>
      </c>
      <c r="E32" s="86" t="str">
        <f>'申込一覧表（個人種目）'!Z52</f>
        <v/>
      </c>
      <c r="F32" s="86" t="str">
        <f>'申込一覧表（個人種目）'!AA52</f>
        <v/>
      </c>
      <c r="G32" s="91" t="str">
        <f>'申込一覧表（個人種目）'!AB52</f>
        <v/>
      </c>
      <c r="H32" s="91" t="str">
        <f>'申込一覧表（個人種目）'!AC52</f>
        <v/>
      </c>
      <c r="I32" s="91" t="str">
        <f>'申込一覧表（個人種目）'!AD52</f>
        <v/>
      </c>
      <c r="J32" s="86" t="str">
        <f>IF(ISBLANK('申込一覧表（個人種目）'!AE37),"",'申込一覧表（個人種目）'!AE37)</f>
        <v/>
      </c>
      <c r="K32" s="86"/>
      <c r="L32" s="86"/>
      <c r="M32" s="86"/>
      <c r="N32" s="89" t="str">
        <f t="shared" si="2"/>
        <v/>
      </c>
      <c r="O32" s="89" t="str">
        <f t="shared" si="0"/>
        <v/>
      </c>
      <c r="P32" s="89"/>
      <c r="Q32" s="90" t="str">
        <f t="shared" si="3"/>
        <v/>
      </c>
      <c r="R32" s="90" t="str">
        <f t="shared" si="1"/>
        <v/>
      </c>
      <c r="S32" s="90"/>
      <c r="T32" s="86"/>
      <c r="U32" s="86"/>
      <c r="V32" s="86"/>
      <c r="W32" s="86"/>
      <c r="X32" s="86"/>
      <c r="Y32" s="86"/>
    </row>
    <row r="33" spans="1:25" x14ac:dyDescent="0.4">
      <c r="A33" s="86">
        <v>32</v>
      </c>
      <c r="B33" s="86" t="str">
        <f>'申込一覧表（個人種目）'!R53</f>
        <v/>
      </c>
      <c r="C33" s="86" t="str">
        <f>'申込一覧表（個人種目）'!X53</f>
        <v xml:space="preserve"> </v>
      </c>
      <c r="D33" s="86" t="str">
        <f>'申込一覧表（個人種目）'!Y53</f>
        <v/>
      </c>
      <c r="E33" s="86" t="str">
        <f>'申込一覧表（個人種目）'!Z53</f>
        <v/>
      </c>
      <c r="F33" s="86" t="str">
        <f>'申込一覧表（個人種目）'!AA53</f>
        <v/>
      </c>
      <c r="G33" s="91" t="str">
        <f>'申込一覧表（個人種目）'!AB53</f>
        <v/>
      </c>
      <c r="H33" s="91" t="str">
        <f>'申込一覧表（個人種目）'!AC53</f>
        <v/>
      </c>
      <c r="I33" s="91" t="str">
        <f>'申込一覧表（個人種目）'!AD53</f>
        <v/>
      </c>
      <c r="J33" s="86" t="str">
        <f>IF(ISBLANK('申込一覧表（個人種目）'!AE38),"",'申込一覧表（個人種目）'!AE38)</f>
        <v/>
      </c>
      <c r="K33" s="86"/>
      <c r="L33" s="86"/>
      <c r="M33" s="86"/>
      <c r="N33" s="89" t="str">
        <f t="shared" si="2"/>
        <v/>
      </c>
      <c r="O33" s="89" t="str">
        <f t="shared" si="0"/>
        <v/>
      </c>
      <c r="P33" s="89"/>
      <c r="Q33" s="90" t="str">
        <f t="shared" si="3"/>
        <v/>
      </c>
      <c r="R33" s="90" t="str">
        <f t="shared" si="1"/>
        <v/>
      </c>
      <c r="S33" s="90"/>
      <c r="T33" s="86"/>
      <c r="U33" s="86"/>
      <c r="V33" s="86"/>
      <c r="W33" s="86"/>
      <c r="X33" s="86"/>
      <c r="Y33" s="86"/>
    </row>
    <row r="34" spans="1:25" x14ac:dyDescent="0.4">
      <c r="A34" s="86">
        <v>33</v>
      </c>
      <c r="B34" s="86" t="str">
        <f>'申込一覧表（個人種目）'!R54</f>
        <v/>
      </c>
      <c r="C34" s="86" t="str">
        <f>'申込一覧表（個人種目）'!X54</f>
        <v xml:space="preserve"> </v>
      </c>
      <c r="D34" s="86" t="str">
        <f>'申込一覧表（個人種目）'!Y54</f>
        <v/>
      </c>
      <c r="E34" s="86" t="str">
        <f>'申込一覧表（個人種目）'!Z54</f>
        <v/>
      </c>
      <c r="F34" s="86" t="str">
        <f>'申込一覧表（個人種目）'!AA54</f>
        <v/>
      </c>
      <c r="G34" s="91" t="str">
        <f>'申込一覧表（個人種目）'!AB54</f>
        <v/>
      </c>
      <c r="H34" s="91" t="str">
        <f>'申込一覧表（個人種目）'!AC54</f>
        <v/>
      </c>
      <c r="I34" s="91" t="str">
        <f>'申込一覧表（個人種目）'!AD54</f>
        <v/>
      </c>
      <c r="J34" s="86" t="str">
        <f>IF(ISBLANK('申込一覧表（個人種目）'!AE39),"",'申込一覧表（個人種目）'!AE39)</f>
        <v/>
      </c>
      <c r="K34" s="86"/>
      <c r="L34" s="86"/>
      <c r="M34" s="86"/>
      <c r="N34" s="89" t="str">
        <f t="shared" si="2"/>
        <v/>
      </c>
      <c r="O34" s="89" t="str">
        <f t="shared" si="0"/>
        <v/>
      </c>
      <c r="P34" s="89"/>
      <c r="Q34" s="90" t="str">
        <f t="shared" si="3"/>
        <v/>
      </c>
      <c r="R34" s="90" t="str">
        <f t="shared" si="1"/>
        <v/>
      </c>
      <c r="S34" s="90"/>
      <c r="T34" s="86"/>
      <c r="U34" s="86"/>
      <c r="V34" s="86"/>
      <c r="W34" s="86"/>
      <c r="X34" s="86"/>
      <c r="Y34" s="86"/>
    </row>
    <row r="35" spans="1:25" x14ac:dyDescent="0.4">
      <c r="A35" s="86">
        <v>34</v>
      </c>
      <c r="B35" s="86" t="str">
        <f>'申込一覧表（個人種目）'!R55</f>
        <v/>
      </c>
      <c r="C35" s="86" t="str">
        <f>'申込一覧表（個人種目）'!X55</f>
        <v xml:space="preserve"> </v>
      </c>
      <c r="D35" s="86" t="str">
        <f>'申込一覧表（個人種目）'!Y55</f>
        <v/>
      </c>
      <c r="E35" s="86" t="str">
        <f>'申込一覧表（個人種目）'!Z55</f>
        <v/>
      </c>
      <c r="F35" s="86" t="str">
        <f>'申込一覧表（個人種目）'!AA55</f>
        <v/>
      </c>
      <c r="G35" s="91" t="str">
        <f>'申込一覧表（個人種目）'!AB55</f>
        <v/>
      </c>
      <c r="H35" s="91" t="str">
        <f>'申込一覧表（個人種目）'!AC55</f>
        <v/>
      </c>
      <c r="I35" s="91" t="str">
        <f>'申込一覧表（個人種目）'!AD55</f>
        <v/>
      </c>
      <c r="J35" s="86" t="str">
        <f>IF(ISBLANK('申込一覧表（個人種目）'!AE40),"",'申込一覧表（個人種目）'!AE40)</f>
        <v/>
      </c>
      <c r="K35" s="86"/>
      <c r="L35" s="86"/>
      <c r="M35" s="86"/>
      <c r="N35" s="89" t="str">
        <f t="shared" si="2"/>
        <v/>
      </c>
      <c r="O35" s="89" t="str">
        <f t="shared" si="0"/>
        <v/>
      </c>
      <c r="P35" s="89"/>
      <c r="Q35" s="90" t="str">
        <f t="shared" si="3"/>
        <v/>
      </c>
      <c r="R35" s="90" t="str">
        <f t="shared" si="1"/>
        <v/>
      </c>
      <c r="S35" s="90"/>
      <c r="T35" s="86"/>
      <c r="U35" s="86"/>
      <c r="V35" s="86"/>
      <c r="W35" s="86"/>
      <c r="X35" s="86"/>
      <c r="Y35" s="86"/>
    </row>
    <row r="36" spans="1:25" x14ac:dyDescent="0.4">
      <c r="A36" s="86">
        <v>35</v>
      </c>
      <c r="B36" s="86" t="str">
        <f>'申込一覧表（個人種目）'!R56</f>
        <v/>
      </c>
      <c r="C36" s="86" t="str">
        <f>'申込一覧表（個人種目）'!X56</f>
        <v xml:space="preserve"> </v>
      </c>
      <c r="D36" s="86" t="str">
        <f>'申込一覧表（個人種目）'!Y56</f>
        <v/>
      </c>
      <c r="E36" s="86" t="str">
        <f>'申込一覧表（個人種目）'!Z56</f>
        <v/>
      </c>
      <c r="F36" s="86" t="str">
        <f>'申込一覧表（個人種目）'!AA56</f>
        <v/>
      </c>
      <c r="G36" s="91" t="str">
        <f>'申込一覧表（個人種目）'!AB56</f>
        <v/>
      </c>
      <c r="H36" s="91" t="str">
        <f>'申込一覧表（個人種目）'!AC56</f>
        <v/>
      </c>
      <c r="I36" s="91" t="str">
        <f>'申込一覧表（個人種目）'!AD56</f>
        <v/>
      </c>
      <c r="J36" s="86" t="str">
        <f>IF(ISBLANK('申込一覧表（個人種目）'!AE41),"",'申込一覧表（個人種目）'!AE41)</f>
        <v/>
      </c>
      <c r="K36" s="86"/>
      <c r="L36" s="86"/>
      <c r="M36" s="86"/>
      <c r="N36" s="89" t="str">
        <f t="shared" si="2"/>
        <v/>
      </c>
      <c r="O36" s="89" t="str">
        <f t="shared" si="0"/>
        <v/>
      </c>
      <c r="P36" s="89"/>
      <c r="Q36" s="90" t="str">
        <f t="shared" si="3"/>
        <v/>
      </c>
      <c r="R36" s="90" t="str">
        <f t="shared" si="1"/>
        <v/>
      </c>
      <c r="S36" s="90"/>
      <c r="T36" s="86"/>
      <c r="U36" s="86"/>
      <c r="V36" s="86"/>
      <c r="W36" s="86"/>
      <c r="X36" s="86"/>
      <c r="Y36" s="86"/>
    </row>
    <row r="37" spans="1:25" x14ac:dyDescent="0.4">
      <c r="A37" s="86">
        <v>36</v>
      </c>
      <c r="B37" s="86" t="str">
        <f>'申込一覧表（個人種目）'!R57</f>
        <v/>
      </c>
      <c r="C37" s="86" t="str">
        <f>'申込一覧表（個人種目）'!X57</f>
        <v xml:space="preserve"> </v>
      </c>
      <c r="D37" s="86" t="str">
        <f>'申込一覧表（個人種目）'!Y57</f>
        <v/>
      </c>
      <c r="E37" s="86" t="str">
        <f>'申込一覧表（個人種目）'!Z57</f>
        <v/>
      </c>
      <c r="F37" s="86" t="str">
        <f>'申込一覧表（個人種目）'!AA57</f>
        <v/>
      </c>
      <c r="G37" s="91" t="str">
        <f>'申込一覧表（個人種目）'!AB57</f>
        <v/>
      </c>
      <c r="H37" s="91" t="str">
        <f>'申込一覧表（個人種目）'!AC57</f>
        <v/>
      </c>
      <c r="I37" s="91" t="str">
        <f>'申込一覧表（個人種目）'!AD57</f>
        <v/>
      </c>
      <c r="J37" s="86" t="str">
        <f>IF(ISBLANK('申込一覧表（個人種目）'!AE42),"",'申込一覧表（個人種目）'!AE42)</f>
        <v/>
      </c>
      <c r="K37" s="86"/>
      <c r="L37" s="86"/>
      <c r="M37" s="86"/>
      <c r="N37" s="89" t="str">
        <f t="shared" si="2"/>
        <v/>
      </c>
      <c r="O37" s="89" t="str">
        <f t="shared" si="0"/>
        <v/>
      </c>
      <c r="P37" s="89"/>
      <c r="Q37" s="90" t="str">
        <f t="shared" si="3"/>
        <v/>
      </c>
      <c r="R37" s="90" t="str">
        <f t="shared" si="1"/>
        <v/>
      </c>
      <c r="S37" s="90"/>
      <c r="T37" s="86"/>
      <c r="U37" s="86"/>
      <c r="V37" s="86"/>
      <c r="W37" s="86"/>
      <c r="X37" s="86"/>
      <c r="Y37" s="86"/>
    </row>
    <row r="38" spans="1:25" x14ac:dyDescent="0.4">
      <c r="A38" s="86">
        <v>37</v>
      </c>
      <c r="B38" s="86" t="str">
        <f>'申込一覧表（個人種目）'!R58</f>
        <v/>
      </c>
      <c r="C38" s="86" t="str">
        <f>'申込一覧表（個人種目）'!X58</f>
        <v xml:space="preserve"> </v>
      </c>
      <c r="D38" s="86" t="str">
        <f>'申込一覧表（個人種目）'!Y58</f>
        <v/>
      </c>
      <c r="E38" s="86" t="str">
        <f>'申込一覧表（個人種目）'!Z58</f>
        <v/>
      </c>
      <c r="F38" s="86" t="str">
        <f>'申込一覧表（個人種目）'!AA58</f>
        <v/>
      </c>
      <c r="G38" s="91" t="str">
        <f>'申込一覧表（個人種目）'!AB58</f>
        <v/>
      </c>
      <c r="H38" s="91" t="str">
        <f>'申込一覧表（個人種目）'!AC58</f>
        <v/>
      </c>
      <c r="I38" s="91" t="str">
        <f>'申込一覧表（個人種目）'!AD58</f>
        <v/>
      </c>
      <c r="J38" s="86" t="str">
        <f>IF(ISBLANK('申込一覧表（個人種目）'!AE43),"",'申込一覧表（個人種目）'!AE43)</f>
        <v/>
      </c>
      <c r="K38" s="86"/>
      <c r="L38" s="86"/>
      <c r="M38" s="86"/>
      <c r="N38" s="89" t="str">
        <f t="shared" si="2"/>
        <v/>
      </c>
      <c r="O38" s="89" t="str">
        <f t="shared" si="0"/>
        <v/>
      </c>
      <c r="P38" s="89"/>
      <c r="Q38" s="90" t="str">
        <f t="shared" si="3"/>
        <v/>
      </c>
      <c r="R38" s="90" t="str">
        <f t="shared" si="1"/>
        <v/>
      </c>
      <c r="S38" s="90"/>
      <c r="T38" s="86"/>
      <c r="U38" s="86"/>
      <c r="V38" s="86"/>
      <c r="W38" s="86"/>
      <c r="X38" s="86"/>
      <c r="Y38" s="86"/>
    </row>
    <row r="39" spans="1:25" x14ac:dyDescent="0.4">
      <c r="A39" s="86">
        <v>38</v>
      </c>
      <c r="B39" s="86" t="str">
        <f>'申込一覧表（個人種目）'!R59</f>
        <v/>
      </c>
      <c r="C39" s="86" t="str">
        <f>'申込一覧表（個人種目）'!X59</f>
        <v xml:space="preserve"> </v>
      </c>
      <c r="D39" s="86" t="str">
        <f>'申込一覧表（個人種目）'!Y59</f>
        <v/>
      </c>
      <c r="E39" s="86" t="str">
        <f>'申込一覧表（個人種目）'!Z59</f>
        <v/>
      </c>
      <c r="F39" s="86" t="str">
        <f>'申込一覧表（個人種目）'!AA59</f>
        <v/>
      </c>
      <c r="G39" s="91" t="str">
        <f>'申込一覧表（個人種目）'!AB59</f>
        <v/>
      </c>
      <c r="H39" s="91" t="str">
        <f>'申込一覧表（個人種目）'!AC59</f>
        <v/>
      </c>
      <c r="I39" s="91" t="str">
        <f>'申込一覧表（個人種目）'!AD59</f>
        <v/>
      </c>
      <c r="J39" s="86" t="str">
        <f>IF(ISBLANK('申込一覧表（個人種目）'!AE44),"",'申込一覧表（個人種目）'!AE44)</f>
        <v/>
      </c>
      <c r="K39" s="86"/>
      <c r="L39" s="86"/>
      <c r="M39" s="86"/>
      <c r="N39" s="89" t="str">
        <f t="shared" si="2"/>
        <v/>
      </c>
      <c r="O39" s="89" t="str">
        <f t="shared" si="0"/>
        <v/>
      </c>
      <c r="P39" s="89"/>
      <c r="Q39" s="90" t="str">
        <f t="shared" si="3"/>
        <v/>
      </c>
      <c r="R39" s="90" t="str">
        <f t="shared" si="1"/>
        <v/>
      </c>
      <c r="S39" s="90"/>
      <c r="T39" s="86"/>
      <c r="U39" s="86"/>
      <c r="V39" s="86"/>
      <c r="W39" s="86"/>
      <c r="X39" s="86"/>
      <c r="Y39" s="86"/>
    </row>
    <row r="40" spans="1:25" x14ac:dyDescent="0.4">
      <c r="A40" s="86">
        <v>39</v>
      </c>
      <c r="B40" s="86" t="str">
        <f>'申込一覧表（個人種目）'!R60</f>
        <v/>
      </c>
      <c r="C40" s="86" t="str">
        <f>'申込一覧表（個人種目）'!X60</f>
        <v xml:space="preserve"> </v>
      </c>
      <c r="D40" s="86" t="str">
        <f>'申込一覧表（個人種目）'!Y60</f>
        <v/>
      </c>
      <c r="E40" s="86" t="str">
        <f>'申込一覧表（個人種目）'!Z60</f>
        <v/>
      </c>
      <c r="F40" s="86" t="str">
        <f>'申込一覧表（個人種目）'!AA60</f>
        <v/>
      </c>
      <c r="G40" s="91" t="str">
        <f>'申込一覧表（個人種目）'!AB60</f>
        <v/>
      </c>
      <c r="H40" s="91" t="str">
        <f>'申込一覧表（個人種目）'!AC60</f>
        <v/>
      </c>
      <c r="I40" s="91" t="str">
        <f>'申込一覧表（個人種目）'!AD60</f>
        <v/>
      </c>
      <c r="J40" s="86" t="str">
        <f>IF(ISBLANK('申込一覧表（個人種目）'!AE45),"",'申込一覧表（個人種目）'!AE45)</f>
        <v/>
      </c>
      <c r="K40" s="86"/>
      <c r="L40" s="86"/>
      <c r="M40" s="86"/>
      <c r="N40" s="89" t="str">
        <f t="shared" si="2"/>
        <v/>
      </c>
      <c r="O40" s="89" t="str">
        <f t="shared" si="0"/>
        <v/>
      </c>
      <c r="P40" s="89"/>
      <c r="Q40" s="90" t="str">
        <f t="shared" si="3"/>
        <v/>
      </c>
      <c r="R40" s="90" t="str">
        <f t="shared" si="1"/>
        <v/>
      </c>
      <c r="S40" s="90"/>
      <c r="T40" s="86"/>
      <c r="U40" s="86"/>
      <c r="V40" s="86"/>
      <c r="W40" s="86"/>
      <c r="X40" s="86"/>
      <c r="Y40" s="86"/>
    </row>
    <row r="41" spans="1:25" x14ac:dyDescent="0.4">
      <c r="A41" s="86">
        <v>40</v>
      </c>
      <c r="B41" s="86" t="str">
        <f>'申込一覧表（個人種目）'!R61</f>
        <v/>
      </c>
      <c r="C41" s="86" t="str">
        <f>'申込一覧表（個人種目）'!X61</f>
        <v xml:space="preserve"> </v>
      </c>
      <c r="D41" s="86" t="str">
        <f>'申込一覧表（個人種目）'!Y61</f>
        <v/>
      </c>
      <c r="E41" s="86" t="str">
        <f>'申込一覧表（個人種目）'!Z61</f>
        <v/>
      </c>
      <c r="F41" s="86" t="str">
        <f>'申込一覧表（個人種目）'!AA61</f>
        <v/>
      </c>
      <c r="G41" s="91" t="str">
        <f>'申込一覧表（個人種目）'!AB61</f>
        <v/>
      </c>
      <c r="H41" s="91" t="str">
        <f>'申込一覧表（個人種目）'!AC61</f>
        <v/>
      </c>
      <c r="I41" s="91" t="str">
        <f>'申込一覧表（個人種目）'!AD61</f>
        <v/>
      </c>
      <c r="J41" s="86" t="str">
        <f>IF(ISBLANK('申込一覧表（個人種目）'!AE46),"",'申込一覧表（個人種目）'!AE46)</f>
        <v/>
      </c>
      <c r="K41" s="86"/>
      <c r="L41" s="86"/>
      <c r="M41" s="86"/>
      <c r="N41" s="89" t="str">
        <f t="shared" si="2"/>
        <v/>
      </c>
      <c r="O41" s="89" t="str">
        <f t="shared" si="0"/>
        <v/>
      </c>
      <c r="P41" s="89"/>
      <c r="Q41" s="90" t="str">
        <f t="shared" si="3"/>
        <v/>
      </c>
      <c r="R41" s="90" t="str">
        <f t="shared" si="1"/>
        <v/>
      </c>
      <c r="S41" s="90"/>
      <c r="T41" s="86"/>
      <c r="U41" s="86"/>
      <c r="V41" s="86"/>
      <c r="W41" s="86"/>
      <c r="X41" s="86"/>
      <c r="Y41" s="86"/>
    </row>
    <row r="42" spans="1:25" x14ac:dyDescent="0.4">
      <c r="A42" s="86">
        <v>41</v>
      </c>
      <c r="B42" s="86" t="str">
        <f>'申込一覧表（個人種目）'!R62</f>
        <v/>
      </c>
      <c r="C42" s="86" t="str">
        <f>'申込一覧表（個人種目）'!X62</f>
        <v xml:space="preserve"> </v>
      </c>
      <c r="D42" s="86" t="str">
        <f>'申込一覧表（個人種目）'!Y62</f>
        <v/>
      </c>
      <c r="E42" s="86" t="str">
        <f>'申込一覧表（個人種目）'!Z62</f>
        <v/>
      </c>
      <c r="F42" s="86" t="str">
        <f>'申込一覧表（個人種目）'!AA62</f>
        <v/>
      </c>
      <c r="G42" s="91" t="str">
        <f>'申込一覧表（個人種目）'!AB62</f>
        <v/>
      </c>
      <c r="H42" s="91" t="str">
        <f>'申込一覧表（個人種目）'!AC62</f>
        <v/>
      </c>
      <c r="I42" s="91" t="str">
        <f>'申込一覧表（個人種目）'!AD62</f>
        <v/>
      </c>
      <c r="J42" s="86" t="str">
        <f>IF(ISBLANK('申込一覧表（個人種目）'!AE47),"",'申込一覧表（個人種目）'!AE47)</f>
        <v/>
      </c>
      <c r="K42" s="86"/>
      <c r="L42" s="86"/>
      <c r="M42" s="86"/>
      <c r="N42" s="89" t="str">
        <f t="shared" si="2"/>
        <v/>
      </c>
      <c r="O42" s="89" t="str">
        <f t="shared" si="0"/>
        <v/>
      </c>
      <c r="P42" s="89"/>
      <c r="Q42" s="90" t="str">
        <f t="shared" si="3"/>
        <v/>
      </c>
      <c r="R42" s="90" t="str">
        <f t="shared" si="1"/>
        <v/>
      </c>
      <c r="S42" s="90"/>
      <c r="T42" s="86"/>
      <c r="U42" s="86"/>
      <c r="V42" s="86"/>
      <c r="W42" s="86"/>
      <c r="X42" s="86"/>
      <c r="Y42" s="86"/>
    </row>
    <row r="43" spans="1:25" x14ac:dyDescent="0.4">
      <c r="A43" s="86">
        <v>42</v>
      </c>
      <c r="B43" s="86" t="str">
        <f>'申込一覧表（個人種目）'!R63</f>
        <v/>
      </c>
      <c r="C43" s="86" t="str">
        <f>'申込一覧表（個人種目）'!X63</f>
        <v xml:space="preserve"> </v>
      </c>
      <c r="D43" s="86" t="str">
        <f>'申込一覧表（個人種目）'!Y63</f>
        <v/>
      </c>
      <c r="E43" s="86" t="str">
        <f>'申込一覧表（個人種目）'!Z63</f>
        <v/>
      </c>
      <c r="F43" s="86" t="str">
        <f>'申込一覧表（個人種目）'!AA63</f>
        <v/>
      </c>
      <c r="G43" s="91" t="str">
        <f>'申込一覧表（個人種目）'!AB63</f>
        <v/>
      </c>
      <c r="H43" s="91" t="str">
        <f>'申込一覧表（個人種目）'!AC63</f>
        <v/>
      </c>
      <c r="I43" s="91" t="str">
        <f>'申込一覧表（個人種目）'!AD63</f>
        <v/>
      </c>
      <c r="J43" s="86" t="str">
        <f>IF(ISBLANK('申込一覧表（個人種目）'!AE48),"",'申込一覧表（個人種目）'!AE48)</f>
        <v/>
      </c>
      <c r="K43" s="86"/>
      <c r="L43" s="86"/>
      <c r="M43" s="86"/>
      <c r="N43" s="89" t="str">
        <f t="shared" si="2"/>
        <v/>
      </c>
      <c r="O43" s="89" t="str">
        <f t="shared" si="0"/>
        <v/>
      </c>
      <c r="P43" s="89"/>
      <c r="Q43" s="90" t="str">
        <f t="shared" si="3"/>
        <v/>
      </c>
      <c r="R43" s="90" t="str">
        <f t="shared" si="1"/>
        <v/>
      </c>
      <c r="S43" s="90"/>
      <c r="T43" s="86"/>
      <c r="U43" s="86"/>
      <c r="V43" s="86"/>
      <c r="W43" s="86"/>
      <c r="X43" s="86"/>
      <c r="Y43" s="86"/>
    </row>
    <row r="44" spans="1:25" x14ac:dyDescent="0.4">
      <c r="A44" s="86">
        <v>43</v>
      </c>
      <c r="B44" s="86" t="str">
        <f>'申込一覧表（個人種目）'!R64</f>
        <v/>
      </c>
      <c r="C44" s="86" t="str">
        <f>'申込一覧表（個人種目）'!X64</f>
        <v xml:space="preserve"> </v>
      </c>
      <c r="D44" s="86" t="str">
        <f>'申込一覧表（個人種目）'!Y64</f>
        <v/>
      </c>
      <c r="E44" s="86" t="str">
        <f>'申込一覧表（個人種目）'!Z64</f>
        <v/>
      </c>
      <c r="F44" s="86" t="str">
        <f>'申込一覧表（個人種目）'!AA64</f>
        <v/>
      </c>
      <c r="G44" s="91" t="str">
        <f>'申込一覧表（個人種目）'!AB64</f>
        <v/>
      </c>
      <c r="H44" s="91" t="str">
        <f>'申込一覧表（個人種目）'!AC64</f>
        <v/>
      </c>
      <c r="I44" s="91" t="str">
        <f>'申込一覧表（個人種目）'!AD64</f>
        <v/>
      </c>
      <c r="J44" s="86" t="str">
        <f>IF(ISBLANK('申込一覧表（個人種目）'!AE49),"",'申込一覧表（個人種目）'!AE49)</f>
        <v/>
      </c>
      <c r="K44" s="86"/>
      <c r="L44" s="86"/>
      <c r="M44" s="86"/>
      <c r="N44" s="89" t="str">
        <f t="shared" si="2"/>
        <v/>
      </c>
      <c r="O44" s="89" t="str">
        <f t="shared" si="0"/>
        <v/>
      </c>
      <c r="P44" s="89"/>
      <c r="Q44" s="90" t="str">
        <f t="shared" si="3"/>
        <v/>
      </c>
      <c r="R44" s="90" t="str">
        <f t="shared" si="1"/>
        <v/>
      </c>
      <c r="S44" s="90"/>
      <c r="T44" s="86"/>
      <c r="U44" s="86"/>
      <c r="V44" s="86"/>
      <c r="W44" s="86"/>
      <c r="X44" s="86"/>
      <c r="Y44" s="86"/>
    </row>
    <row r="45" spans="1:25" x14ac:dyDescent="0.4">
      <c r="A45" s="86">
        <v>44</v>
      </c>
      <c r="B45" s="86" t="str">
        <f>'申込一覧表（個人種目）'!R65</f>
        <v/>
      </c>
      <c r="C45" s="86" t="str">
        <f>'申込一覧表（個人種目）'!X65</f>
        <v xml:space="preserve"> </v>
      </c>
      <c r="D45" s="86" t="str">
        <f>'申込一覧表（個人種目）'!Y65</f>
        <v/>
      </c>
      <c r="E45" s="86" t="str">
        <f>'申込一覧表（個人種目）'!Z65</f>
        <v/>
      </c>
      <c r="F45" s="86" t="str">
        <f>'申込一覧表（個人種目）'!AA65</f>
        <v/>
      </c>
      <c r="G45" s="91" t="str">
        <f>'申込一覧表（個人種目）'!AB65</f>
        <v/>
      </c>
      <c r="H45" s="91" t="str">
        <f>'申込一覧表（個人種目）'!AC65</f>
        <v/>
      </c>
      <c r="I45" s="91" t="str">
        <f>'申込一覧表（個人種目）'!AD65</f>
        <v/>
      </c>
      <c r="J45" s="86" t="str">
        <f>IF(ISBLANK('申込一覧表（個人種目）'!AE50),"",'申込一覧表（個人種目）'!AE50)</f>
        <v/>
      </c>
      <c r="K45" s="86"/>
      <c r="L45" s="86"/>
      <c r="M45" s="86"/>
      <c r="N45" s="89" t="str">
        <f t="shared" si="2"/>
        <v/>
      </c>
      <c r="O45" s="89" t="str">
        <f t="shared" si="0"/>
        <v/>
      </c>
      <c r="P45" s="89"/>
      <c r="Q45" s="90" t="str">
        <f t="shared" si="3"/>
        <v/>
      </c>
      <c r="R45" s="90" t="str">
        <f t="shared" si="1"/>
        <v/>
      </c>
      <c r="S45" s="90"/>
      <c r="T45" s="86"/>
      <c r="U45" s="86"/>
      <c r="V45" s="86"/>
      <c r="W45" s="86"/>
      <c r="X45" s="86"/>
      <c r="Y45" s="86"/>
    </row>
    <row r="46" spans="1:25" x14ac:dyDescent="0.4">
      <c r="A46" s="86">
        <v>45</v>
      </c>
      <c r="B46" s="86" t="str">
        <f>'申込一覧表（個人種目）'!R66</f>
        <v/>
      </c>
      <c r="C46" s="86" t="str">
        <f>'申込一覧表（個人種目）'!X66</f>
        <v xml:space="preserve"> </v>
      </c>
      <c r="D46" s="86" t="str">
        <f>'申込一覧表（個人種目）'!Y66</f>
        <v/>
      </c>
      <c r="E46" s="86" t="str">
        <f>'申込一覧表（個人種目）'!Z66</f>
        <v/>
      </c>
      <c r="F46" s="86" t="str">
        <f>'申込一覧表（個人種目）'!AA66</f>
        <v/>
      </c>
      <c r="G46" s="91" t="str">
        <f>'申込一覧表（個人種目）'!AB66</f>
        <v/>
      </c>
      <c r="H46" s="91" t="str">
        <f>'申込一覧表（個人種目）'!AC66</f>
        <v/>
      </c>
      <c r="I46" s="91" t="str">
        <f>'申込一覧表（個人種目）'!AD66</f>
        <v/>
      </c>
      <c r="J46" s="86" t="str">
        <f>IF(ISBLANK('申込一覧表（個人種目）'!AE51),"",'申込一覧表（個人種目）'!AE51)</f>
        <v/>
      </c>
      <c r="K46" s="86"/>
      <c r="L46" s="86"/>
      <c r="M46" s="86"/>
      <c r="N46" s="89" t="str">
        <f t="shared" si="2"/>
        <v/>
      </c>
      <c r="O46" s="89" t="str">
        <f t="shared" si="0"/>
        <v/>
      </c>
      <c r="P46" s="89"/>
      <c r="Q46" s="90" t="str">
        <f t="shared" si="3"/>
        <v/>
      </c>
      <c r="R46" s="90" t="str">
        <f t="shared" si="1"/>
        <v/>
      </c>
      <c r="S46" s="90"/>
      <c r="T46" s="86"/>
      <c r="U46" s="86"/>
      <c r="V46" s="86"/>
      <c r="W46" s="86"/>
      <c r="X46" s="86"/>
      <c r="Y46" s="86"/>
    </row>
    <row r="47" spans="1:25" x14ac:dyDescent="0.4">
      <c r="A47" s="86">
        <v>46</v>
      </c>
      <c r="B47" s="86" t="str">
        <f>'申込一覧表（個人種目）'!R67</f>
        <v/>
      </c>
      <c r="C47" s="86" t="str">
        <f>'申込一覧表（個人種目）'!X67</f>
        <v xml:space="preserve"> </v>
      </c>
      <c r="D47" s="86" t="str">
        <f>'申込一覧表（個人種目）'!Y67</f>
        <v/>
      </c>
      <c r="E47" s="86" t="str">
        <f>'申込一覧表（個人種目）'!Z67</f>
        <v/>
      </c>
      <c r="F47" s="86" t="str">
        <f>'申込一覧表（個人種目）'!AA67</f>
        <v/>
      </c>
      <c r="G47" s="91" t="str">
        <f>'申込一覧表（個人種目）'!AB67</f>
        <v/>
      </c>
      <c r="H47" s="91" t="str">
        <f>'申込一覧表（個人種目）'!AC67</f>
        <v/>
      </c>
      <c r="I47" s="91" t="str">
        <f>'申込一覧表（個人種目）'!AD67</f>
        <v/>
      </c>
      <c r="J47" s="86" t="str">
        <f>IF(ISBLANK('申込一覧表（個人種目）'!AE52),"",'申込一覧表（個人種目）'!AE52)</f>
        <v/>
      </c>
      <c r="K47" s="86"/>
      <c r="L47" s="86"/>
      <c r="M47" s="86"/>
      <c r="N47" s="89" t="str">
        <f t="shared" si="2"/>
        <v/>
      </c>
      <c r="O47" s="89" t="str">
        <f t="shared" si="0"/>
        <v/>
      </c>
      <c r="P47" s="89"/>
      <c r="Q47" s="90" t="str">
        <f t="shared" si="3"/>
        <v/>
      </c>
      <c r="R47" s="90" t="str">
        <f t="shared" si="1"/>
        <v/>
      </c>
      <c r="S47" s="90"/>
      <c r="T47" s="86"/>
      <c r="U47" s="86"/>
      <c r="V47" s="86"/>
      <c r="W47" s="86"/>
      <c r="X47" s="86"/>
      <c r="Y47" s="86"/>
    </row>
    <row r="48" spans="1:25" x14ac:dyDescent="0.4">
      <c r="A48" s="86">
        <v>47</v>
      </c>
      <c r="B48" s="86" t="str">
        <f>'申込一覧表（個人種目）'!R68</f>
        <v/>
      </c>
      <c r="C48" s="86" t="str">
        <f>'申込一覧表（個人種目）'!X68</f>
        <v xml:space="preserve"> </v>
      </c>
      <c r="D48" s="86" t="str">
        <f>'申込一覧表（個人種目）'!Y68</f>
        <v/>
      </c>
      <c r="E48" s="86" t="str">
        <f>'申込一覧表（個人種目）'!Z68</f>
        <v/>
      </c>
      <c r="F48" s="86" t="str">
        <f>'申込一覧表（個人種目）'!AA68</f>
        <v/>
      </c>
      <c r="G48" s="91" t="str">
        <f>'申込一覧表（個人種目）'!AB68</f>
        <v/>
      </c>
      <c r="H48" s="91" t="str">
        <f>'申込一覧表（個人種目）'!AC68</f>
        <v/>
      </c>
      <c r="I48" s="91" t="str">
        <f>'申込一覧表（個人種目）'!AD68</f>
        <v/>
      </c>
      <c r="J48" s="86" t="str">
        <f>IF(ISBLANK('申込一覧表（個人種目）'!AE53),"",'申込一覧表（個人種目）'!AE53)</f>
        <v/>
      </c>
      <c r="K48" s="86"/>
      <c r="L48" s="86"/>
      <c r="M48" s="86"/>
      <c r="N48" s="89" t="str">
        <f t="shared" si="2"/>
        <v/>
      </c>
      <c r="O48" s="89" t="str">
        <f t="shared" si="0"/>
        <v/>
      </c>
      <c r="P48" s="89"/>
      <c r="Q48" s="90" t="str">
        <f t="shared" si="3"/>
        <v/>
      </c>
      <c r="R48" s="90" t="str">
        <f t="shared" si="1"/>
        <v/>
      </c>
      <c r="S48" s="90"/>
      <c r="T48" s="86"/>
      <c r="U48" s="86"/>
      <c r="V48" s="86"/>
      <c r="W48" s="86"/>
      <c r="X48" s="86"/>
      <c r="Y48" s="86"/>
    </row>
    <row r="49" spans="1:25" x14ac:dyDescent="0.4">
      <c r="A49" s="86">
        <v>48</v>
      </c>
      <c r="B49" s="86" t="str">
        <f>'申込一覧表（個人種目）'!R69</f>
        <v/>
      </c>
      <c r="C49" s="86" t="str">
        <f>'申込一覧表（個人種目）'!X69</f>
        <v xml:space="preserve"> </v>
      </c>
      <c r="D49" s="86" t="str">
        <f>'申込一覧表（個人種目）'!Y69</f>
        <v/>
      </c>
      <c r="E49" s="86" t="str">
        <f>'申込一覧表（個人種目）'!Z69</f>
        <v/>
      </c>
      <c r="F49" s="86" t="str">
        <f>'申込一覧表（個人種目）'!AA69</f>
        <v/>
      </c>
      <c r="G49" s="91" t="str">
        <f>'申込一覧表（個人種目）'!AB69</f>
        <v/>
      </c>
      <c r="H49" s="91" t="str">
        <f>'申込一覧表（個人種目）'!AC69</f>
        <v/>
      </c>
      <c r="I49" s="91" t="str">
        <f>'申込一覧表（個人種目）'!AD69</f>
        <v/>
      </c>
      <c r="J49" s="86" t="str">
        <f>IF(ISBLANK('申込一覧表（個人種目）'!AE54),"",'申込一覧表（個人種目）'!AE54)</f>
        <v/>
      </c>
      <c r="K49" s="86"/>
      <c r="L49" s="86"/>
      <c r="M49" s="86"/>
      <c r="N49" s="89" t="str">
        <f t="shared" si="2"/>
        <v/>
      </c>
      <c r="O49" s="89" t="str">
        <f t="shared" si="0"/>
        <v/>
      </c>
      <c r="P49" s="89"/>
      <c r="Q49" s="90" t="str">
        <f t="shared" si="3"/>
        <v/>
      </c>
      <c r="R49" s="90" t="str">
        <f t="shared" si="1"/>
        <v/>
      </c>
      <c r="S49" s="90"/>
      <c r="T49" s="86"/>
      <c r="U49" s="86"/>
      <c r="V49" s="86"/>
      <c r="W49" s="86"/>
      <c r="X49" s="86"/>
      <c r="Y49" s="86"/>
    </row>
    <row r="50" spans="1:25" x14ac:dyDescent="0.4">
      <c r="A50" s="86">
        <v>49</v>
      </c>
      <c r="B50" s="86" t="str">
        <f>'申込一覧表（個人種目）'!R70</f>
        <v/>
      </c>
      <c r="C50" s="86" t="str">
        <f>'申込一覧表（個人種目）'!X70</f>
        <v xml:space="preserve"> </v>
      </c>
      <c r="D50" s="86" t="str">
        <f>'申込一覧表（個人種目）'!Y70</f>
        <v/>
      </c>
      <c r="E50" s="86" t="str">
        <f>'申込一覧表（個人種目）'!Z70</f>
        <v/>
      </c>
      <c r="F50" s="86" t="str">
        <f>'申込一覧表（個人種目）'!AA70</f>
        <v/>
      </c>
      <c r="G50" s="91" t="str">
        <f>'申込一覧表（個人種目）'!AB70</f>
        <v/>
      </c>
      <c r="H50" s="91" t="str">
        <f>'申込一覧表（個人種目）'!AC70</f>
        <v/>
      </c>
      <c r="I50" s="91" t="str">
        <f>'申込一覧表（個人種目）'!AD70</f>
        <v/>
      </c>
      <c r="J50" s="86" t="str">
        <f>IF(ISBLANK('申込一覧表（個人種目）'!AE55),"",'申込一覧表（個人種目）'!AE55)</f>
        <v/>
      </c>
      <c r="K50" s="86"/>
      <c r="L50" s="86"/>
      <c r="M50" s="86"/>
      <c r="N50" s="89" t="str">
        <f t="shared" si="2"/>
        <v/>
      </c>
      <c r="O50" s="89" t="str">
        <f t="shared" si="0"/>
        <v/>
      </c>
      <c r="P50" s="89"/>
      <c r="Q50" s="90" t="str">
        <f t="shared" si="3"/>
        <v/>
      </c>
      <c r="R50" s="90" t="str">
        <f t="shared" si="1"/>
        <v/>
      </c>
      <c r="S50" s="90"/>
      <c r="T50" s="86"/>
      <c r="U50" s="86"/>
      <c r="V50" s="86"/>
      <c r="W50" s="86"/>
      <c r="X50" s="86"/>
      <c r="Y50" s="86"/>
    </row>
    <row r="51" spans="1:25" x14ac:dyDescent="0.4">
      <c r="A51" s="86">
        <v>50</v>
      </c>
      <c r="B51" s="86" t="str">
        <f>'申込一覧表（個人種目）'!R71</f>
        <v/>
      </c>
      <c r="C51" s="86" t="str">
        <f>'申込一覧表（個人種目）'!X71</f>
        <v xml:space="preserve"> </v>
      </c>
      <c r="D51" s="86" t="str">
        <f>'申込一覧表（個人種目）'!Y71</f>
        <v/>
      </c>
      <c r="E51" s="86" t="str">
        <f>'申込一覧表（個人種目）'!Z71</f>
        <v/>
      </c>
      <c r="F51" s="86" t="str">
        <f>'申込一覧表（個人種目）'!AA71</f>
        <v/>
      </c>
      <c r="G51" s="91" t="str">
        <f>'申込一覧表（個人種目）'!AB71</f>
        <v/>
      </c>
      <c r="H51" s="91" t="str">
        <f>'申込一覧表（個人種目）'!AC71</f>
        <v/>
      </c>
      <c r="I51" s="91" t="str">
        <f>'申込一覧表（個人種目）'!AD71</f>
        <v/>
      </c>
      <c r="J51" s="86" t="str">
        <f>IF(ISBLANK('申込一覧表（個人種目）'!AE56),"",'申込一覧表（個人種目）'!AE56)</f>
        <v/>
      </c>
      <c r="K51" s="86"/>
      <c r="L51" s="86"/>
      <c r="M51" s="86"/>
      <c r="N51" s="89" t="str">
        <f t="shared" si="2"/>
        <v/>
      </c>
      <c r="O51" s="89" t="str">
        <f t="shared" si="0"/>
        <v/>
      </c>
      <c r="P51" s="89"/>
      <c r="Q51" s="90" t="str">
        <f t="shared" si="3"/>
        <v/>
      </c>
      <c r="R51" s="90" t="str">
        <f t="shared" si="1"/>
        <v/>
      </c>
      <c r="S51" s="90"/>
      <c r="T51" s="86"/>
      <c r="U51" s="86"/>
      <c r="V51" s="86"/>
      <c r="W51" s="86"/>
      <c r="X51" s="86"/>
      <c r="Y51" s="86"/>
    </row>
    <row r="52" spans="1:25" x14ac:dyDescent="0.4">
      <c r="A52" s="94">
        <v>51</v>
      </c>
      <c r="B52" s="86" t="str">
        <f>'申込一覧表（個人種目）'!R87</f>
        <v/>
      </c>
      <c r="C52" s="86" t="str">
        <f>'申込一覧表（個人種目）'!X87</f>
        <v xml:space="preserve"> </v>
      </c>
      <c r="D52" s="86" t="str">
        <f>'申込一覧表（個人種目）'!Y87</f>
        <v/>
      </c>
      <c r="E52" s="86" t="str">
        <f>'申込一覧表（個人種目）'!Z87</f>
        <v/>
      </c>
      <c r="F52" s="86" t="str">
        <f>'申込一覧表（個人種目）'!AA87</f>
        <v/>
      </c>
      <c r="G52" s="91" t="str">
        <f>'申込一覧表（個人種目）'!AB87</f>
        <v/>
      </c>
      <c r="H52" s="91" t="str">
        <f>'申込一覧表（個人種目）'!AC87</f>
        <v/>
      </c>
      <c r="I52" s="91" t="str">
        <f>'申込一覧表（個人種目）'!AD87</f>
        <v/>
      </c>
      <c r="J52" s="86" t="str">
        <f>IF(ISBLANK('申込一覧表（個人種目）'!AE57),"",'申込一覧表（個人種目）'!AE57)</f>
        <v/>
      </c>
      <c r="K52" s="86"/>
      <c r="L52" s="86"/>
      <c r="M52" s="86"/>
      <c r="N52" s="89" t="str">
        <f t="shared" si="2"/>
        <v/>
      </c>
      <c r="O52" s="89" t="str">
        <f t="shared" si="0"/>
        <v/>
      </c>
      <c r="P52" s="89"/>
      <c r="Q52" s="90" t="str">
        <f t="shared" si="3"/>
        <v/>
      </c>
      <c r="R52" s="90" t="str">
        <f t="shared" si="1"/>
        <v/>
      </c>
      <c r="S52" s="90"/>
      <c r="T52" s="86"/>
      <c r="U52" s="86"/>
      <c r="V52" s="86"/>
      <c r="W52" s="86"/>
      <c r="X52" s="86"/>
      <c r="Y52" s="86"/>
    </row>
    <row r="53" spans="1:25" x14ac:dyDescent="0.4">
      <c r="A53" s="86">
        <v>52</v>
      </c>
      <c r="B53" s="86" t="str">
        <f>'申込一覧表（個人種目）'!R88</f>
        <v/>
      </c>
      <c r="C53" s="86" t="str">
        <f>'申込一覧表（個人種目）'!X88</f>
        <v xml:space="preserve"> </v>
      </c>
      <c r="D53" s="86" t="str">
        <f>'申込一覧表（個人種目）'!Y88</f>
        <v/>
      </c>
      <c r="E53" s="86" t="str">
        <f>'申込一覧表（個人種目）'!Z88</f>
        <v/>
      </c>
      <c r="F53" s="86" t="str">
        <f>'申込一覧表（個人種目）'!AA88</f>
        <v/>
      </c>
      <c r="G53" s="91" t="str">
        <f>'申込一覧表（個人種目）'!AB88</f>
        <v/>
      </c>
      <c r="H53" s="91" t="str">
        <f>'申込一覧表（個人種目）'!AC88</f>
        <v/>
      </c>
      <c r="I53" s="91" t="str">
        <f>'申込一覧表（個人種目）'!AD88</f>
        <v/>
      </c>
      <c r="J53" s="86" t="str">
        <f>IF(ISBLANK('申込一覧表（個人種目）'!AE58),"",'申込一覧表（個人種目）'!AE58)</f>
        <v/>
      </c>
      <c r="K53" s="86"/>
      <c r="L53" s="86"/>
      <c r="M53" s="86"/>
      <c r="N53" s="89" t="str">
        <f t="shared" si="2"/>
        <v/>
      </c>
      <c r="O53" s="89" t="str">
        <f t="shared" si="0"/>
        <v/>
      </c>
      <c r="P53" s="89"/>
      <c r="Q53" s="90" t="str">
        <f t="shared" si="3"/>
        <v/>
      </c>
      <c r="R53" s="90" t="str">
        <f t="shared" si="1"/>
        <v/>
      </c>
      <c r="S53" s="90"/>
      <c r="T53" s="86"/>
      <c r="U53" s="86"/>
      <c r="V53" s="86"/>
      <c r="W53" s="86"/>
      <c r="X53" s="86"/>
      <c r="Y53" s="86"/>
    </row>
    <row r="54" spans="1:25" x14ac:dyDescent="0.4">
      <c r="A54" s="86">
        <v>53</v>
      </c>
      <c r="B54" s="86" t="str">
        <f>'申込一覧表（個人種目）'!R89</f>
        <v/>
      </c>
      <c r="C54" s="86" t="str">
        <f>'申込一覧表（個人種目）'!X89</f>
        <v xml:space="preserve"> </v>
      </c>
      <c r="D54" s="86" t="str">
        <f>'申込一覧表（個人種目）'!Y89</f>
        <v/>
      </c>
      <c r="E54" s="86" t="str">
        <f>'申込一覧表（個人種目）'!Z89</f>
        <v/>
      </c>
      <c r="F54" s="86" t="str">
        <f>'申込一覧表（個人種目）'!AA89</f>
        <v/>
      </c>
      <c r="G54" s="91" t="str">
        <f>'申込一覧表（個人種目）'!AB89</f>
        <v/>
      </c>
      <c r="H54" s="91" t="str">
        <f>'申込一覧表（個人種目）'!AC89</f>
        <v/>
      </c>
      <c r="I54" s="91" t="str">
        <f>'申込一覧表（個人種目）'!AD89</f>
        <v/>
      </c>
      <c r="J54" s="86" t="str">
        <f>IF(ISBLANK('申込一覧表（個人種目）'!AE59),"",'申込一覧表（個人種目）'!AE59)</f>
        <v/>
      </c>
      <c r="K54" s="86"/>
      <c r="L54" s="86"/>
      <c r="M54" s="86"/>
      <c r="N54" s="89" t="str">
        <f t="shared" si="2"/>
        <v/>
      </c>
      <c r="O54" s="89" t="str">
        <f t="shared" si="0"/>
        <v/>
      </c>
      <c r="P54" s="89"/>
      <c r="Q54" s="90" t="str">
        <f t="shared" si="3"/>
        <v/>
      </c>
      <c r="R54" s="90" t="str">
        <f t="shared" si="1"/>
        <v/>
      </c>
      <c r="S54" s="90"/>
      <c r="T54" s="86"/>
      <c r="U54" s="86"/>
      <c r="V54" s="86"/>
      <c r="W54" s="86"/>
      <c r="X54" s="86"/>
      <c r="Y54" s="86"/>
    </row>
    <row r="55" spans="1:25" x14ac:dyDescent="0.4">
      <c r="A55" s="86">
        <v>54</v>
      </c>
      <c r="B55" s="86" t="str">
        <f>'申込一覧表（個人種目）'!R90</f>
        <v/>
      </c>
      <c r="C55" s="86" t="str">
        <f>'申込一覧表（個人種目）'!X90</f>
        <v xml:space="preserve"> </v>
      </c>
      <c r="D55" s="86" t="str">
        <f>'申込一覧表（個人種目）'!Y90</f>
        <v/>
      </c>
      <c r="E55" s="86" t="str">
        <f>'申込一覧表（個人種目）'!Z90</f>
        <v/>
      </c>
      <c r="F55" s="86" t="str">
        <f>'申込一覧表（個人種目）'!AA90</f>
        <v/>
      </c>
      <c r="G55" s="91" t="str">
        <f>'申込一覧表（個人種目）'!AB90</f>
        <v/>
      </c>
      <c r="H55" s="91" t="str">
        <f>'申込一覧表（個人種目）'!AC90</f>
        <v/>
      </c>
      <c r="I55" s="91" t="str">
        <f>'申込一覧表（個人種目）'!AD90</f>
        <v/>
      </c>
      <c r="J55" s="86" t="str">
        <f>IF(ISBLANK('申込一覧表（個人種目）'!AE60),"",'申込一覧表（個人種目）'!AE60)</f>
        <v/>
      </c>
      <c r="K55" s="86"/>
      <c r="L55" s="86"/>
      <c r="M55" s="86"/>
      <c r="N55" s="89" t="str">
        <f t="shared" si="2"/>
        <v/>
      </c>
      <c r="O55" s="89" t="str">
        <f t="shared" si="0"/>
        <v/>
      </c>
      <c r="P55" s="89"/>
      <c r="Q55" s="90" t="str">
        <f t="shared" si="3"/>
        <v/>
      </c>
      <c r="R55" s="90" t="str">
        <f t="shared" si="1"/>
        <v/>
      </c>
      <c r="S55" s="90"/>
      <c r="T55" s="86"/>
      <c r="U55" s="86"/>
      <c r="V55" s="86"/>
      <c r="W55" s="86"/>
      <c r="X55" s="86"/>
      <c r="Y55" s="86"/>
    </row>
    <row r="56" spans="1:25" x14ac:dyDescent="0.4">
      <c r="A56" s="86">
        <v>55</v>
      </c>
      <c r="B56" s="86" t="str">
        <f>'申込一覧表（個人種目）'!R91</f>
        <v/>
      </c>
      <c r="C56" s="86" t="str">
        <f>'申込一覧表（個人種目）'!X91</f>
        <v xml:space="preserve"> </v>
      </c>
      <c r="D56" s="86" t="str">
        <f>'申込一覧表（個人種目）'!Y91</f>
        <v/>
      </c>
      <c r="E56" s="86" t="str">
        <f>'申込一覧表（個人種目）'!Z91</f>
        <v/>
      </c>
      <c r="F56" s="86" t="str">
        <f>'申込一覧表（個人種目）'!AA91</f>
        <v/>
      </c>
      <c r="G56" s="91" t="str">
        <f>'申込一覧表（個人種目）'!AB91</f>
        <v/>
      </c>
      <c r="H56" s="91" t="str">
        <f>'申込一覧表（個人種目）'!AC91</f>
        <v/>
      </c>
      <c r="I56" s="91" t="str">
        <f>'申込一覧表（個人種目）'!AD91</f>
        <v/>
      </c>
      <c r="J56" s="86" t="str">
        <f>IF(ISBLANK('申込一覧表（個人種目）'!AE61),"",'申込一覧表（個人種目）'!AE61)</f>
        <v/>
      </c>
      <c r="K56" s="86"/>
      <c r="L56" s="86"/>
      <c r="M56" s="86"/>
      <c r="N56" s="89" t="str">
        <f t="shared" si="2"/>
        <v/>
      </c>
      <c r="O56" s="89" t="str">
        <f t="shared" si="0"/>
        <v/>
      </c>
      <c r="P56" s="89"/>
      <c r="Q56" s="90" t="str">
        <f t="shared" si="3"/>
        <v/>
      </c>
      <c r="R56" s="90" t="str">
        <f t="shared" si="1"/>
        <v/>
      </c>
      <c r="S56" s="90"/>
      <c r="T56" s="86"/>
      <c r="U56" s="86"/>
      <c r="V56" s="86"/>
      <c r="W56" s="86"/>
      <c r="X56" s="86"/>
      <c r="Y56" s="86"/>
    </row>
    <row r="57" spans="1:25" x14ac:dyDescent="0.4">
      <c r="A57" s="86">
        <v>56</v>
      </c>
      <c r="B57" s="86" t="str">
        <f>'申込一覧表（個人種目）'!R92</f>
        <v/>
      </c>
      <c r="C57" s="86" t="str">
        <f>'申込一覧表（個人種目）'!X92</f>
        <v xml:space="preserve"> </v>
      </c>
      <c r="D57" s="86" t="str">
        <f>'申込一覧表（個人種目）'!Y92</f>
        <v/>
      </c>
      <c r="E57" s="86" t="str">
        <f>'申込一覧表（個人種目）'!Z92</f>
        <v/>
      </c>
      <c r="F57" s="86" t="str">
        <f>'申込一覧表（個人種目）'!AA92</f>
        <v/>
      </c>
      <c r="G57" s="91" t="str">
        <f>'申込一覧表（個人種目）'!AB92</f>
        <v/>
      </c>
      <c r="H57" s="91" t="str">
        <f>'申込一覧表（個人種目）'!AC92</f>
        <v/>
      </c>
      <c r="I57" s="91" t="str">
        <f>'申込一覧表（個人種目）'!AD92</f>
        <v/>
      </c>
      <c r="J57" s="86" t="str">
        <f>IF(ISBLANK('申込一覧表（個人種目）'!AE62),"",'申込一覧表（個人種目）'!AE62)</f>
        <v/>
      </c>
      <c r="K57" s="86"/>
      <c r="L57" s="86"/>
      <c r="M57" s="86"/>
      <c r="N57" s="89" t="str">
        <f t="shared" si="2"/>
        <v/>
      </c>
      <c r="O57" s="89" t="str">
        <f t="shared" si="0"/>
        <v/>
      </c>
      <c r="P57" s="89"/>
      <c r="Q57" s="90" t="str">
        <f t="shared" si="3"/>
        <v/>
      </c>
      <c r="R57" s="90" t="str">
        <f t="shared" si="1"/>
        <v/>
      </c>
      <c r="S57" s="90"/>
      <c r="T57" s="86"/>
      <c r="U57" s="86"/>
      <c r="V57" s="86"/>
      <c r="W57" s="86"/>
      <c r="X57" s="86"/>
      <c r="Y57" s="86"/>
    </row>
    <row r="58" spans="1:25" x14ac:dyDescent="0.4">
      <c r="A58" s="86">
        <v>57</v>
      </c>
      <c r="B58" s="86" t="str">
        <f>'申込一覧表（個人種目）'!R93</f>
        <v/>
      </c>
      <c r="C58" s="86" t="str">
        <f>'申込一覧表（個人種目）'!X93</f>
        <v xml:space="preserve"> </v>
      </c>
      <c r="D58" s="86" t="str">
        <f>'申込一覧表（個人種目）'!Y93</f>
        <v/>
      </c>
      <c r="E58" s="86" t="str">
        <f>'申込一覧表（個人種目）'!Z93</f>
        <v/>
      </c>
      <c r="F58" s="86" t="str">
        <f>'申込一覧表（個人種目）'!AA93</f>
        <v/>
      </c>
      <c r="G58" s="91" t="str">
        <f>'申込一覧表（個人種目）'!AB93</f>
        <v/>
      </c>
      <c r="H58" s="91" t="str">
        <f>'申込一覧表（個人種目）'!AC93</f>
        <v/>
      </c>
      <c r="I58" s="91" t="str">
        <f>'申込一覧表（個人種目）'!AD93</f>
        <v/>
      </c>
      <c r="J58" s="86" t="str">
        <f>IF(ISBLANK('申込一覧表（個人種目）'!AE63),"",'申込一覧表（個人種目）'!AE63)</f>
        <v/>
      </c>
      <c r="K58" s="86"/>
      <c r="L58" s="86"/>
      <c r="M58" s="86"/>
      <c r="N58" s="89" t="str">
        <f t="shared" si="2"/>
        <v/>
      </c>
      <c r="O58" s="89" t="str">
        <f t="shared" si="0"/>
        <v/>
      </c>
      <c r="P58" s="89"/>
      <c r="Q58" s="90" t="str">
        <f t="shared" si="3"/>
        <v/>
      </c>
      <c r="R58" s="90" t="str">
        <f t="shared" si="1"/>
        <v/>
      </c>
      <c r="S58" s="90"/>
      <c r="T58" s="86"/>
      <c r="U58" s="86"/>
      <c r="V58" s="86"/>
      <c r="W58" s="86"/>
      <c r="X58" s="86"/>
      <c r="Y58" s="86"/>
    </row>
    <row r="59" spans="1:25" x14ac:dyDescent="0.4">
      <c r="A59" s="86">
        <v>58</v>
      </c>
      <c r="B59" s="86" t="str">
        <f>'申込一覧表（個人種目）'!R94</f>
        <v/>
      </c>
      <c r="C59" s="86" t="str">
        <f>'申込一覧表（個人種目）'!X94</f>
        <v xml:space="preserve"> </v>
      </c>
      <c r="D59" s="86" t="str">
        <f>'申込一覧表（個人種目）'!Y94</f>
        <v/>
      </c>
      <c r="E59" s="86" t="str">
        <f>'申込一覧表（個人種目）'!Z94</f>
        <v/>
      </c>
      <c r="F59" s="86" t="str">
        <f>'申込一覧表（個人種目）'!AA94</f>
        <v/>
      </c>
      <c r="G59" s="91" t="str">
        <f>'申込一覧表（個人種目）'!AB94</f>
        <v/>
      </c>
      <c r="H59" s="91" t="str">
        <f>'申込一覧表（個人種目）'!AC94</f>
        <v/>
      </c>
      <c r="I59" s="91" t="str">
        <f>'申込一覧表（個人種目）'!AD94</f>
        <v/>
      </c>
      <c r="J59" s="86" t="str">
        <f>IF(ISBLANK('申込一覧表（個人種目）'!AE64),"",'申込一覧表（個人種目）'!AE64)</f>
        <v/>
      </c>
      <c r="K59" s="86"/>
      <c r="L59" s="86"/>
      <c r="M59" s="86"/>
      <c r="N59" s="89" t="str">
        <f t="shared" si="2"/>
        <v/>
      </c>
      <c r="O59" s="89" t="str">
        <f t="shared" si="0"/>
        <v/>
      </c>
      <c r="P59" s="89"/>
      <c r="Q59" s="90" t="str">
        <f t="shared" si="3"/>
        <v/>
      </c>
      <c r="R59" s="90" t="str">
        <f t="shared" si="1"/>
        <v/>
      </c>
      <c r="S59" s="90"/>
      <c r="T59" s="86"/>
      <c r="U59" s="86"/>
      <c r="V59" s="86"/>
      <c r="W59" s="86"/>
      <c r="X59" s="86"/>
      <c r="Y59" s="86"/>
    </row>
    <row r="60" spans="1:25" x14ac:dyDescent="0.4">
      <c r="A60" s="86">
        <v>59</v>
      </c>
      <c r="B60" s="86" t="str">
        <f>'申込一覧表（個人種目）'!R95</f>
        <v/>
      </c>
      <c r="C60" s="86" t="str">
        <f>'申込一覧表（個人種目）'!X95</f>
        <v xml:space="preserve"> </v>
      </c>
      <c r="D60" s="86" t="str">
        <f>'申込一覧表（個人種目）'!Y95</f>
        <v/>
      </c>
      <c r="E60" s="86" t="str">
        <f>'申込一覧表（個人種目）'!Z95</f>
        <v/>
      </c>
      <c r="F60" s="86" t="str">
        <f>'申込一覧表（個人種目）'!AA95</f>
        <v/>
      </c>
      <c r="G60" s="91" t="str">
        <f>'申込一覧表（個人種目）'!AB95</f>
        <v/>
      </c>
      <c r="H60" s="91" t="str">
        <f>'申込一覧表（個人種目）'!AC95</f>
        <v/>
      </c>
      <c r="I60" s="91" t="str">
        <f>'申込一覧表（個人種目）'!AD95</f>
        <v/>
      </c>
      <c r="J60" s="86" t="str">
        <f>IF(ISBLANK('申込一覧表（個人種目）'!AE65),"",'申込一覧表（個人種目）'!AE65)</f>
        <v/>
      </c>
      <c r="K60" s="86"/>
      <c r="L60" s="86"/>
      <c r="M60" s="86"/>
      <c r="N60" s="89" t="str">
        <f t="shared" si="2"/>
        <v/>
      </c>
      <c r="O60" s="89" t="str">
        <f t="shared" si="0"/>
        <v/>
      </c>
      <c r="P60" s="89"/>
      <c r="Q60" s="90" t="str">
        <f t="shared" si="3"/>
        <v/>
      </c>
      <c r="R60" s="90" t="str">
        <f t="shared" si="1"/>
        <v/>
      </c>
      <c r="S60" s="90"/>
      <c r="T60" s="86"/>
      <c r="U60" s="86"/>
      <c r="V60" s="86"/>
      <c r="W60" s="86"/>
      <c r="X60" s="86"/>
      <c r="Y60" s="86"/>
    </row>
    <row r="61" spans="1:25" x14ac:dyDescent="0.4">
      <c r="A61" s="86">
        <v>60</v>
      </c>
      <c r="B61" s="86" t="str">
        <f>'申込一覧表（個人種目）'!R96</f>
        <v/>
      </c>
      <c r="C61" s="86" t="str">
        <f>'申込一覧表（個人種目）'!X96</f>
        <v xml:space="preserve"> </v>
      </c>
      <c r="D61" s="86" t="str">
        <f>'申込一覧表（個人種目）'!Y96</f>
        <v/>
      </c>
      <c r="E61" s="86" t="str">
        <f>'申込一覧表（個人種目）'!Z96</f>
        <v/>
      </c>
      <c r="F61" s="86" t="str">
        <f>'申込一覧表（個人種目）'!AA96</f>
        <v/>
      </c>
      <c r="G61" s="91" t="str">
        <f>'申込一覧表（個人種目）'!AB96</f>
        <v/>
      </c>
      <c r="H61" s="91" t="str">
        <f>'申込一覧表（個人種目）'!AC96</f>
        <v/>
      </c>
      <c r="I61" s="91" t="str">
        <f>'申込一覧表（個人種目）'!AD96</f>
        <v/>
      </c>
      <c r="J61" s="86" t="str">
        <f>IF(ISBLANK('申込一覧表（個人種目）'!AE66),"",'申込一覧表（個人種目）'!AE66)</f>
        <v/>
      </c>
      <c r="K61" s="86"/>
      <c r="L61" s="86"/>
      <c r="M61" s="86"/>
      <c r="N61" s="89" t="str">
        <f t="shared" si="2"/>
        <v/>
      </c>
      <c r="O61" s="89" t="str">
        <f t="shared" si="0"/>
        <v/>
      </c>
      <c r="P61" s="89"/>
      <c r="Q61" s="90" t="str">
        <f t="shared" si="3"/>
        <v/>
      </c>
      <c r="R61" s="90" t="str">
        <f t="shared" si="1"/>
        <v/>
      </c>
      <c r="S61" s="90"/>
      <c r="T61" s="86"/>
      <c r="U61" s="86"/>
      <c r="V61" s="86"/>
      <c r="W61" s="86"/>
      <c r="X61" s="86"/>
      <c r="Y61" s="86"/>
    </row>
    <row r="62" spans="1:25" x14ac:dyDescent="0.4">
      <c r="A62" s="86">
        <v>61</v>
      </c>
      <c r="B62" s="86" t="str">
        <f>'申込一覧表（個人種目）'!R97</f>
        <v/>
      </c>
      <c r="C62" s="86" t="str">
        <f>'申込一覧表（個人種目）'!X97</f>
        <v xml:space="preserve"> </v>
      </c>
      <c r="D62" s="86" t="str">
        <f>'申込一覧表（個人種目）'!Y97</f>
        <v/>
      </c>
      <c r="E62" s="86" t="str">
        <f>'申込一覧表（個人種目）'!Z97</f>
        <v/>
      </c>
      <c r="F62" s="86" t="str">
        <f>'申込一覧表（個人種目）'!AA97</f>
        <v/>
      </c>
      <c r="G62" s="91" t="str">
        <f>'申込一覧表（個人種目）'!AB97</f>
        <v/>
      </c>
      <c r="H62" s="91" t="str">
        <f>'申込一覧表（個人種目）'!AC97</f>
        <v/>
      </c>
      <c r="I62" s="91" t="str">
        <f>'申込一覧表（個人種目）'!AD97</f>
        <v/>
      </c>
      <c r="J62" s="86" t="str">
        <f>IF(ISBLANK('申込一覧表（個人種目）'!AE67),"",'申込一覧表（個人種目）'!AE67)</f>
        <v/>
      </c>
      <c r="K62" s="86"/>
      <c r="L62" s="86"/>
      <c r="M62" s="86"/>
      <c r="N62" s="89" t="str">
        <f t="shared" si="2"/>
        <v/>
      </c>
      <c r="O62" s="89" t="str">
        <f t="shared" si="0"/>
        <v/>
      </c>
      <c r="P62" s="89"/>
      <c r="Q62" s="90" t="str">
        <f t="shared" si="3"/>
        <v/>
      </c>
      <c r="R62" s="90" t="str">
        <f t="shared" si="1"/>
        <v/>
      </c>
      <c r="S62" s="90"/>
      <c r="T62" s="86"/>
      <c r="U62" s="86"/>
      <c r="V62" s="86"/>
      <c r="W62" s="86"/>
      <c r="X62" s="86"/>
      <c r="Y62" s="86"/>
    </row>
    <row r="63" spans="1:25" x14ac:dyDescent="0.4">
      <c r="A63" s="86">
        <v>62</v>
      </c>
      <c r="B63" s="86" t="str">
        <f>'申込一覧表（個人種目）'!R98</f>
        <v/>
      </c>
      <c r="C63" s="86" t="str">
        <f>'申込一覧表（個人種目）'!X98</f>
        <v xml:space="preserve"> </v>
      </c>
      <c r="D63" s="86" t="str">
        <f>'申込一覧表（個人種目）'!Y98</f>
        <v/>
      </c>
      <c r="E63" s="86" t="str">
        <f>'申込一覧表（個人種目）'!Z98</f>
        <v/>
      </c>
      <c r="F63" s="86" t="str">
        <f>'申込一覧表（個人種目）'!AA98</f>
        <v/>
      </c>
      <c r="G63" s="91" t="str">
        <f>'申込一覧表（個人種目）'!AB98</f>
        <v/>
      </c>
      <c r="H63" s="91" t="str">
        <f>'申込一覧表（個人種目）'!AC98</f>
        <v/>
      </c>
      <c r="I63" s="91" t="str">
        <f>'申込一覧表（個人種目）'!AD98</f>
        <v/>
      </c>
      <c r="J63" s="86" t="str">
        <f>IF(ISBLANK('申込一覧表（個人種目）'!AE68),"",'申込一覧表（個人種目）'!AE68)</f>
        <v/>
      </c>
      <c r="K63" s="86"/>
      <c r="L63" s="86"/>
      <c r="M63" s="86"/>
      <c r="N63" s="89" t="str">
        <f t="shared" si="2"/>
        <v/>
      </c>
      <c r="O63" s="89" t="str">
        <f t="shared" si="0"/>
        <v/>
      </c>
      <c r="P63" s="89"/>
      <c r="Q63" s="90" t="str">
        <f t="shared" si="3"/>
        <v/>
      </c>
      <c r="R63" s="90" t="str">
        <f t="shared" si="1"/>
        <v/>
      </c>
      <c r="S63" s="90"/>
      <c r="T63" s="86"/>
      <c r="U63" s="86"/>
      <c r="V63" s="86"/>
      <c r="W63" s="86"/>
      <c r="X63" s="86"/>
      <c r="Y63" s="86"/>
    </row>
    <row r="64" spans="1:25" x14ac:dyDescent="0.4">
      <c r="A64" s="86">
        <v>63</v>
      </c>
      <c r="B64" s="86" t="str">
        <f>'申込一覧表（個人種目）'!R99</f>
        <v/>
      </c>
      <c r="C64" s="86" t="str">
        <f>'申込一覧表（個人種目）'!X99</f>
        <v xml:space="preserve"> </v>
      </c>
      <c r="D64" s="86" t="str">
        <f>'申込一覧表（個人種目）'!Y99</f>
        <v/>
      </c>
      <c r="E64" s="86" t="str">
        <f>'申込一覧表（個人種目）'!Z99</f>
        <v/>
      </c>
      <c r="F64" s="86" t="str">
        <f>'申込一覧表（個人種目）'!AA99</f>
        <v/>
      </c>
      <c r="G64" s="91" t="str">
        <f>'申込一覧表（個人種目）'!AB99</f>
        <v/>
      </c>
      <c r="H64" s="91" t="str">
        <f>'申込一覧表（個人種目）'!AC99</f>
        <v/>
      </c>
      <c r="I64" s="91" t="str">
        <f>'申込一覧表（個人種目）'!AD99</f>
        <v/>
      </c>
      <c r="J64" s="86" t="str">
        <f>IF(ISBLANK('申込一覧表（個人種目）'!AE69),"",'申込一覧表（個人種目）'!AE69)</f>
        <v/>
      </c>
      <c r="K64" s="86"/>
      <c r="L64" s="86"/>
      <c r="M64" s="86"/>
      <c r="N64" s="89" t="str">
        <f t="shared" si="2"/>
        <v/>
      </c>
      <c r="O64" s="89" t="str">
        <f t="shared" si="0"/>
        <v/>
      </c>
      <c r="P64" s="89"/>
      <c r="Q64" s="90" t="str">
        <f t="shared" si="3"/>
        <v/>
      </c>
      <c r="R64" s="90" t="str">
        <f t="shared" si="1"/>
        <v/>
      </c>
      <c r="S64" s="90"/>
      <c r="T64" s="86"/>
      <c r="U64" s="86"/>
      <c r="V64" s="86"/>
      <c r="W64" s="86"/>
      <c r="X64" s="86"/>
      <c r="Y64" s="86"/>
    </row>
    <row r="65" spans="1:25" x14ac:dyDescent="0.4">
      <c r="A65" s="86">
        <v>64</v>
      </c>
      <c r="B65" s="86" t="str">
        <f>'申込一覧表（個人種目）'!R100</f>
        <v/>
      </c>
      <c r="C65" s="86" t="str">
        <f>'申込一覧表（個人種目）'!X100</f>
        <v xml:space="preserve"> </v>
      </c>
      <c r="D65" s="86" t="str">
        <f>'申込一覧表（個人種目）'!Y100</f>
        <v/>
      </c>
      <c r="E65" s="86" t="str">
        <f>'申込一覧表（個人種目）'!Z100</f>
        <v/>
      </c>
      <c r="F65" s="86" t="str">
        <f>'申込一覧表（個人種目）'!AA100</f>
        <v/>
      </c>
      <c r="G65" s="91" t="str">
        <f>'申込一覧表（個人種目）'!AB100</f>
        <v/>
      </c>
      <c r="H65" s="91" t="str">
        <f>'申込一覧表（個人種目）'!AC100</f>
        <v/>
      </c>
      <c r="I65" s="91" t="str">
        <f>'申込一覧表（個人種目）'!AD100</f>
        <v/>
      </c>
      <c r="J65" s="86" t="str">
        <f>IF(ISBLANK('申込一覧表（個人種目）'!AE70),"",'申込一覧表（個人種目）'!AE70)</f>
        <v/>
      </c>
      <c r="K65" s="86"/>
      <c r="L65" s="86"/>
      <c r="M65" s="86"/>
      <c r="N65" s="89" t="str">
        <f t="shared" si="2"/>
        <v/>
      </c>
      <c r="O65" s="89" t="str">
        <f t="shared" si="0"/>
        <v/>
      </c>
      <c r="P65" s="89"/>
      <c r="Q65" s="90" t="str">
        <f t="shared" si="3"/>
        <v/>
      </c>
      <c r="R65" s="90" t="str">
        <f t="shared" si="1"/>
        <v/>
      </c>
      <c r="S65" s="90"/>
      <c r="T65" s="86"/>
      <c r="U65" s="86"/>
      <c r="V65" s="86"/>
      <c r="W65" s="86"/>
      <c r="X65" s="86"/>
      <c r="Y65" s="86"/>
    </row>
    <row r="66" spans="1:25" x14ac:dyDescent="0.4">
      <c r="A66" s="86">
        <v>65</v>
      </c>
      <c r="B66" s="86" t="str">
        <f>'申込一覧表（個人種目）'!R101</f>
        <v/>
      </c>
      <c r="C66" s="86" t="str">
        <f>'申込一覧表（個人種目）'!X101</f>
        <v xml:space="preserve"> </v>
      </c>
      <c r="D66" s="86" t="str">
        <f>'申込一覧表（個人種目）'!Y101</f>
        <v/>
      </c>
      <c r="E66" s="86" t="str">
        <f>'申込一覧表（個人種目）'!Z101</f>
        <v/>
      </c>
      <c r="F66" s="86" t="str">
        <f>'申込一覧表（個人種目）'!AA101</f>
        <v/>
      </c>
      <c r="G66" s="91" t="str">
        <f>'申込一覧表（個人種目）'!AB101</f>
        <v/>
      </c>
      <c r="H66" s="91" t="str">
        <f>'申込一覧表（個人種目）'!AC101</f>
        <v/>
      </c>
      <c r="I66" s="91" t="str">
        <f>'申込一覧表（個人種目）'!AD101</f>
        <v/>
      </c>
      <c r="J66" s="86" t="str">
        <f>IF(ISBLANK('申込一覧表（個人種目）'!AE71),"",'申込一覧表（個人種目）'!AE71)</f>
        <v/>
      </c>
      <c r="K66" s="86"/>
      <c r="L66" s="86"/>
      <c r="M66" s="86"/>
      <c r="N66" s="89" t="str">
        <f t="shared" si="2"/>
        <v/>
      </c>
      <c r="O66" s="89" t="str">
        <f t="shared" ref="O66:O125" si="4">IF(N66="","",1/COUNTIF($N$2:$N$125,N66))</f>
        <v/>
      </c>
      <c r="P66" s="89"/>
      <c r="Q66" s="90" t="str">
        <f t="shared" si="3"/>
        <v/>
      </c>
      <c r="R66" s="90" t="str">
        <f t="shared" ref="R66:R125" si="5">IF(Q66="","",1/COUNTIF($Q$2:$Q$125,Q66))</f>
        <v/>
      </c>
      <c r="S66" s="90"/>
      <c r="T66" s="86"/>
      <c r="U66" s="86"/>
      <c r="V66" s="86"/>
      <c r="W66" s="86"/>
      <c r="X66" s="86"/>
      <c r="Y66" s="86"/>
    </row>
    <row r="67" spans="1:25" x14ac:dyDescent="0.4">
      <c r="A67" s="86">
        <v>66</v>
      </c>
      <c r="B67" s="86" t="str">
        <f>'申込一覧表（個人種目）'!R102</f>
        <v/>
      </c>
      <c r="C67" s="86" t="str">
        <f>'申込一覧表（個人種目）'!X102</f>
        <v xml:space="preserve"> </v>
      </c>
      <c r="D67" s="86" t="str">
        <f>'申込一覧表（個人種目）'!Y102</f>
        <v/>
      </c>
      <c r="E67" s="86" t="str">
        <f>'申込一覧表（個人種目）'!Z102</f>
        <v/>
      </c>
      <c r="F67" s="86" t="str">
        <f>'申込一覧表（個人種目）'!AA102</f>
        <v/>
      </c>
      <c r="G67" s="91" t="str">
        <f>'申込一覧表（個人種目）'!AB102</f>
        <v/>
      </c>
      <c r="H67" s="91" t="str">
        <f>'申込一覧表（個人種目）'!AC102</f>
        <v/>
      </c>
      <c r="I67" s="91" t="str">
        <f>'申込一覧表（個人種目）'!AD102</f>
        <v/>
      </c>
      <c r="J67" s="86" t="str">
        <f>IF(ISBLANK('申込一覧表（個人種目）'!AE72),"",'申込一覧表（個人種目）'!AE72)</f>
        <v/>
      </c>
      <c r="K67" s="86"/>
      <c r="L67" s="86"/>
      <c r="M67" s="86"/>
      <c r="N67" s="89" t="str">
        <f t="shared" ref="N67:N125" si="6">IF(B67="","",IF(B67&lt;200000000,B67,""))</f>
        <v/>
      </c>
      <c r="O67" s="89" t="str">
        <f t="shared" si="4"/>
        <v/>
      </c>
      <c r="P67" s="89"/>
      <c r="Q67" s="90" t="str">
        <f t="shared" ref="Q67:Q125" si="7">IF(B67="","",IF(B67&gt;200000000,B67,""))</f>
        <v/>
      </c>
      <c r="R67" s="90" t="str">
        <f t="shared" si="5"/>
        <v/>
      </c>
      <c r="S67" s="90"/>
      <c r="T67" s="86"/>
      <c r="U67" s="86"/>
      <c r="V67" s="86"/>
      <c r="W67" s="86"/>
      <c r="X67" s="86"/>
      <c r="Y67" s="86"/>
    </row>
    <row r="68" spans="1:25" x14ac:dyDescent="0.4">
      <c r="A68" s="86">
        <v>67</v>
      </c>
      <c r="B68" s="86" t="str">
        <f>'申込一覧表（個人種目）'!R103</f>
        <v/>
      </c>
      <c r="C68" s="86" t="str">
        <f>'申込一覧表（個人種目）'!X103</f>
        <v xml:space="preserve"> </v>
      </c>
      <c r="D68" s="86" t="str">
        <f>'申込一覧表（個人種目）'!Y103</f>
        <v/>
      </c>
      <c r="E68" s="86" t="str">
        <f>'申込一覧表（個人種目）'!Z103</f>
        <v/>
      </c>
      <c r="F68" s="86" t="str">
        <f>'申込一覧表（個人種目）'!AA103</f>
        <v/>
      </c>
      <c r="G68" s="91" t="str">
        <f>'申込一覧表（個人種目）'!AB103</f>
        <v/>
      </c>
      <c r="H68" s="91" t="str">
        <f>'申込一覧表（個人種目）'!AC103</f>
        <v/>
      </c>
      <c r="I68" s="91" t="str">
        <f>'申込一覧表（個人種目）'!AD103</f>
        <v/>
      </c>
      <c r="J68" s="86" t="str">
        <f>IF(ISBLANK('申込一覧表（個人種目）'!AE73),"",'申込一覧表（個人種目）'!AE73)</f>
        <v/>
      </c>
      <c r="K68" s="86"/>
      <c r="L68" s="86"/>
      <c r="M68" s="86"/>
      <c r="N68" s="89" t="str">
        <f t="shared" si="6"/>
        <v/>
      </c>
      <c r="O68" s="89" t="str">
        <f t="shared" si="4"/>
        <v/>
      </c>
      <c r="P68" s="89"/>
      <c r="Q68" s="90" t="str">
        <f t="shared" si="7"/>
        <v/>
      </c>
      <c r="R68" s="90" t="str">
        <f t="shared" si="5"/>
        <v/>
      </c>
      <c r="S68" s="90"/>
      <c r="T68" s="86"/>
      <c r="U68" s="86"/>
      <c r="V68" s="86"/>
      <c r="W68" s="86"/>
      <c r="X68" s="86"/>
      <c r="Y68" s="86"/>
    </row>
    <row r="69" spans="1:25" x14ac:dyDescent="0.4">
      <c r="A69" s="86">
        <v>68</v>
      </c>
      <c r="B69" s="86" t="str">
        <f>'申込一覧表（個人種目）'!R104</f>
        <v/>
      </c>
      <c r="C69" s="86" t="str">
        <f>'申込一覧表（個人種目）'!X104</f>
        <v xml:space="preserve"> </v>
      </c>
      <c r="D69" s="86" t="str">
        <f>'申込一覧表（個人種目）'!Y104</f>
        <v/>
      </c>
      <c r="E69" s="86" t="str">
        <f>'申込一覧表（個人種目）'!Z104</f>
        <v/>
      </c>
      <c r="F69" s="86" t="str">
        <f>'申込一覧表（個人種目）'!AA104</f>
        <v/>
      </c>
      <c r="G69" s="91" t="str">
        <f>'申込一覧表（個人種目）'!AB104</f>
        <v/>
      </c>
      <c r="H69" s="91" t="str">
        <f>'申込一覧表（個人種目）'!AC104</f>
        <v/>
      </c>
      <c r="I69" s="91" t="str">
        <f>'申込一覧表（個人種目）'!AD104</f>
        <v/>
      </c>
      <c r="J69" s="86" t="str">
        <f>IF(ISBLANK('申込一覧表（個人種目）'!AE74),"",'申込一覧表（個人種目）'!AE74)</f>
        <v/>
      </c>
      <c r="K69" s="86"/>
      <c r="L69" s="86"/>
      <c r="M69" s="86"/>
      <c r="N69" s="89" t="str">
        <f t="shared" si="6"/>
        <v/>
      </c>
      <c r="O69" s="89" t="str">
        <f t="shared" si="4"/>
        <v/>
      </c>
      <c r="P69" s="89"/>
      <c r="Q69" s="90" t="str">
        <f t="shared" si="7"/>
        <v/>
      </c>
      <c r="R69" s="90" t="str">
        <f t="shared" si="5"/>
        <v/>
      </c>
      <c r="S69" s="90"/>
      <c r="T69" s="86"/>
      <c r="U69" s="86"/>
      <c r="V69" s="86"/>
      <c r="W69" s="86"/>
      <c r="X69" s="86"/>
      <c r="Y69" s="86"/>
    </row>
    <row r="70" spans="1:25" x14ac:dyDescent="0.4">
      <c r="A70" s="86">
        <v>69</v>
      </c>
      <c r="B70" s="86" t="str">
        <f>'申込一覧表（個人種目）'!R105</f>
        <v/>
      </c>
      <c r="C70" s="86" t="str">
        <f>'申込一覧表（個人種目）'!X105</f>
        <v xml:space="preserve"> </v>
      </c>
      <c r="D70" s="86" t="str">
        <f>'申込一覧表（個人種目）'!Y105</f>
        <v/>
      </c>
      <c r="E70" s="86" t="str">
        <f>'申込一覧表（個人種目）'!Z105</f>
        <v/>
      </c>
      <c r="F70" s="86" t="str">
        <f>'申込一覧表（個人種目）'!AA105</f>
        <v/>
      </c>
      <c r="G70" s="91" t="str">
        <f>'申込一覧表（個人種目）'!AB105</f>
        <v/>
      </c>
      <c r="H70" s="91" t="str">
        <f>'申込一覧表（個人種目）'!AC105</f>
        <v/>
      </c>
      <c r="I70" s="91" t="str">
        <f>'申込一覧表（個人種目）'!AD105</f>
        <v/>
      </c>
      <c r="J70" s="86" t="str">
        <f>IF(ISBLANK('申込一覧表（個人種目）'!AE75),"",'申込一覧表（個人種目）'!AE75)</f>
        <v/>
      </c>
      <c r="K70" s="86"/>
      <c r="L70" s="86"/>
      <c r="M70" s="86"/>
      <c r="N70" s="89" t="str">
        <f t="shared" si="6"/>
        <v/>
      </c>
      <c r="O70" s="89" t="str">
        <f t="shared" si="4"/>
        <v/>
      </c>
      <c r="P70" s="89"/>
      <c r="Q70" s="90" t="str">
        <f t="shared" si="7"/>
        <v/>
      </c>
      <c r="R70" s="90" t="str">
        <f t="shared" si="5"/>
        <v/>
      </c>
      <c r="S70" s="90"/>
      <c r="T70" s="86"/>
      <c r="U70" s="86"/>
      <c r="V70" s="86"/>
      <c r="W70" s="86"/>
      <c r="X70" s="86"/>
      <c r="Y70" s="86"/>
    </row>
    <row r="71" spans="1:25" x14ac:dyDescent="0.4">
      <c r="A71" s="86">
        <v>70</v>
      </c>
      <c r="B71" s="86" t="str">
        <f>'申込一覧表（個人種目）'!R106</f>
        <v/>
      </c>
      <c r="C71" s="86" t="str">
        <f>'申込一覧表（個人種目）'!X106</f>
        <v xml:space="preserve"> </v>
      </c>
      <c r="D71" s="86" t="str">
        <f>'申込一覧表（個人種目）'!Y106</f>
        <v/>
      </c>
      <c r="E71" s="86" t="str">
        <f>'申込一覧表（個人種目）'!Z106</f>
        <v/>
      </c>
      <c r="F71" s="86" t="str">
        <f>'申込一覧表（個人種目）'!AA106</f>
        <v/>
      </c>
      <c r="G71" s="91" t="str">
        <f>'申込一覧表（個人種目）'!AB106</f>
        <v/>
      </c>
      <c r="H71" s="91" t="str">
        <f>'申込一覧表（個人種目）'!AC106</f>
        <v/>
      </c>
      <c r="I71" s="91" t="str">
        <f>'申込一覧表（個人種目）'!AD106</f>
        <v/>
      </c>
      <c r="J71" s="86" t="str">
        <f>IF(ISBLANK('申込一覧表（個人種目）'!AE76),"",'申込一覧表（個人種目）'!AE76)</f>
        <v/>
      </c>
      <c r="K71" s="86"/>
      <c r="L71" s="86"/>
      <c r="M71" s="86"/>
      <c r="N71" s="89" t="str">
        <f t="shared" si="6"/>
        <v/>
      </c>
      <c r="O71" s="89" t="str">
        <f t="shared" si="4"/>
        <v/>
      </c>
      <c r="P71" s="89"/>
      <c r="Q71" s="90" t="str">
        <f t="shared" si="7"/>
        <v/>
      </c>
      <c r="R71" s="90" t="str">
        <f t="shared" si="5"/>
        <v/>
      </c>
      <c r="S71" s="90"/>
      <c r="T71" s="86"/>
      <c r="U71" s="86"/>
      <c r="V71" s="86"/>
      <c r="W71" s="86"/>
      <c r="X71" s="86"/>
      <c r="Y71" s="86"/>
    </row>
    <row r="72" spans="1:25" x14ac:dyDescent="0.4">
      <c r="A72" s="86">
        <v>71</v>
      </c>
      <c r="B72" s="86" t="str">
        <f>'申込一覧表（個人種目）'!R107</f>
        <v/>
      </c>
      <c r="C72" s="86" t="str">
        <f>'申込一覧表（個人種目）'!X107</f>
        <v xml:space="preserve"> </v>
      </c>
      <c r="D72" s="86" t="str">
        <f>'申込一覧表（個人種目）'!Y107</f>
        <v/>
      </c>
      <c r="E72" s="86" t="str">
        <f>'申込一覧表（個人種目）'!Z107</f>
        <v/>
      </c>
      <c r="F72" s="86" t="str">
        <f>'申込一覧表（個人種目）'!AA107</f>
        <v/>
      </c>
      <c r="G72" s="91" t="str">
        <f>'申込一覧表（個人種目）'!AB107</f>
        <v/>
      </c>
      <c r="H72" s="91" t="str">
        <f>'申込一覧表（個人種目）'!AC107</f>
        <v/>
      </c>
      <c r="I72" s="91" t="str">
        <f>'申込一覧表（個人種目）'!AD107</f>
        <v/>
      </c>
      <c r="J72" s="86" t="str">
        <f>IF(ISBLANK('申込一覧表（個人種目）'!AE77),"",'申込一覧表（個人種目）'!AE77)</f>
        <v/>
      </c>
      <c r="K72" s="86"/>
      <c r="L72" s="86"/>
      <c r="M72" s="86"/>
      <c r="N72" s="89" t="str">
        <f t="shared" si="6"/>
        <v/>
      </c>
      <c r="O72" s="89" t="str">
        <f t="shared" si="4"/>
        <v/>
      </c>
      <c r="P72" s="89"/>
      <c r="Q72" s="90" t="str">
        <f t="shared" si="7"/>
        <v/>
      </c>
      <c r="R72" s="90" t="str">
        <f t="shared" si="5"/>
        <v/>
      </c>
      <c r="S72" s="90"/>
      <c r="T72" s="86"/>
      <c r="U72" s="86"/>
      <c r="V72" s="86"/>
      <c r="W72" s="86"/>
      <c r="X72" s="86"/>
      <c r="Y72" s="86"/>
    </row>
    <row r="73" spans="1:25" x14ac:dyDescent="0.4">
      <c r="A73" s="86">
        <v>72</v>
      </c>
      <c r="B73" s="86" t="str">
        <f>'申込一覧表（個人種目）'!R108</f>
        <v/>
      </c>
      <c r="C73" s="86" t="str">
        <f>'申込一覧表（個人種目）'!X108</f>
        <v xml:space="preserve"> </v>
      </c>
      <c r="D73" s="86" t="str">
        <f>'申込一覧表（個人種目）'!Y108</f>
        <v/>
      </c>
      <c r="E73" s="86" t="str">
        <f>'申込一覧表（個人種目）'!Z108</f>
        <v/>
      </c>
      <c r="F73" s="86" t="str">
        <f>'申込一覧表（個人種目）'!AA108</f>
        <v/>
      </c>
      <c r="G73" s="91" t="str">
        <f>'申込一覧表（個人種目）'!AB108</f>
        <v/>
      </c>
      <c r="H73" s="91" t="str">
        <f>'申込一覧表（個人種目）'!AC108</f>
        <v/>
      </c>
      <c r="I73" s="91" t="str">
        <f>'申込一覧表（個人種目）'!AD108</f>
        <v/>
      </c>
      <c r="J73" s="86" t="str">
        <f>IF(ISBLANK('申込一覧表（個人種目）'!AE78),"",'申込一覧表（個人種目）'!AE78)</f>
        <v/>
      </c>
      <c r="K73" s="86"/>
      <c r="L73" s="86"/>
      <c r="M73" s="86"/>
      <c r="N73" s="89" t="str">
        <f t="shared" si="6"/>
        <v/>
      </c>
      <c r="O73" s="89" t="str">
        <f t="shared" si="4"/>
        <v/>
      </c>
      <c r="P73" s="89"/>
      <c r="Q73" s="90" t="str">
        <f t="shared" si="7"/>
        <v/>
      </c>
      <c r="R73" s="90" t="str">
        <f t="shared" si="5"/>
        <v/>
      </c>
      <c r="S73" s="90"/>
      <c r="T73" s="86"/>
      <c r="U73" s="86"/>
      <c r="V73" s="86"/>
      <c r="W73" s="86"/>
      <c r="X73" s="86"/>
      <c r="Y73" s="86"/>
    </row>
    <row r="74" spans="1:25" x14ac:dyDescent="0.4">
      <c r="A74" s="86">
        <v>73</v>
      </c>
      <c r="B74" s="86" t="str">
        <f>'申込一覧表（個人種目）'!R109</f>
        <v/>
      </c>
      <c r="C74" s="86" t="str">
        <f>'申込一覧表（個人種目）'!X109</f>
        <v xml:space="preserve"> </v>
      </c>
      <c r="D74" s="86" t="str">
        <f>'申込一覧表（個人種目）'!Y109</f>
        <v/>
      </c>
      <c r="E74" s="86" t="str">
        <f>'申込一覧表（個人種目）'!Z109</f>
        <v/>
      </c>
      <c r="F74" s="86" t="str">
        <f>'申込一覧表（個人種目）'!AA109</f>
        <v/>
      </c>
      <c r="G74" s="91" t="str">
        <f>'申込一覧表（個人種目）'!AB109</f>
        <v/>
      </c>
      <c r="H74" s="91" t="str">
        <f>'申込一覧表（個人種目）'!AC109</f>
        <v/>
      </c>
      <c r="I74" s="91" t="str">
        <f>'申込一覧表（個人種目）'!AD109</f>
        <v/>
      </c>
      <c r="J74" s="86" t="str">
        <f>IF(ISBLANK('申込一覧表（個人種目）'!AE79),"",'申込一覧表（個人種目）'!AE79)</f>
        <v/>
      </c>
      <c r="K74" s="86"/>
      <c r="L74" s="86"/>
      <c r="M74" s="86"/>
      <c r="N74" s="89" t="str">
        <f t="shared" si="6"/>
        <v/>
      </c>
      <c r="O74" s="89" t="str">
        <f t="shared" si="4"/>
        <v/>
      </c>
      <c r="P74" s="89"/>
      <c r="Q74" s="90" t="str">
        <f t="shared" si="7"/>
        <v/>
      </c>
      <c r="R74" s="90" t="str">
        <f t="shared" si="5"/>
        <v/>
      </c>
      <c r="S74" s="90"/>
      <c r="T74" s="86"/>
      <c r="U74" s="86"/>
      <c r="V74" s="86"/>
      <c r="W74" s="86"/>
      <c r="X74" s="86"/>
      <c r="Y74" s="86"/>
    </row>
    <row r="75" spans="1:25" x14ac:dyDescent="0.4">
      <c r="A75" s="86">
        <v>74</v>
      </c>
      <c r="B75" s="86" t="str">
        <f>'申込一覧表（個人種目）'!R110</f>
        <v/>
      </c>
      <c r="C75" s="86" t="str">
        <f>'申込一覧表（個人種目）'!X110</f>
        <v xml:space="preserve"> </v>
      </c>
      <c r="D75" s="86" t="str">
        <f>'申込一覧表（個人種目）'!Y110</f>
        <v/>
      </c>
      <c r="E75" s="86" t="str">
        <f>'申込一覧表（個人種目）'!Z110</f>
        <v/>
      </c>
      <c r="F75" s="86" t="str">
        <f>'申込一覧表（個人種目）'!AA110</f>
        <v/>
      </c>
      <c r="G75" s="91" t="str">
        <f>'申込一覧表（個人種目）'!AB110</f>
        <v/>
      </c>
      <c r="H75" s="91" t="str">
        <f>'申込一覧表（個人種目）'!AC110</f>
        <v/>
      </c>
      <c r="I75" s="91" t="str">
        <f>'申込一覧表（個人種目）'!AD110</f>
        <v/>
      </c>
      <c r="J75" s="86" t="str">
        <f>IF(ISBLANK('申込一覧表（個人種目）'!AE80),"",'申込一覧表（個人種目）'!AE80)</f>
        <v/>
      </c>
      <c r="K75" s="86"/>
      <c r="L75" s="86"/>
      <c r="M75" s="86"/>
      <c r="N75" s="89" t="str">
        <f t="shared" si="6"/>
        <v/>
      </c>
      <c r="O75" s="89" t="str">
        <f t="shared" si="4"/>
        <v/>
      </c>
      <c r="P75" s="89"/>
      <c r="Q75" s="90" t="str">
        <f t="shared" si="7"/>
        <v/>
      </c>
      <c r="R75" s="90" t="str">
        <f t="shared" si="5"/>
        <v/>
      </c>
      <c r="S75" s="90"/>
      <c r="T75" s="86"/>
      <c r="U75" s="86"/>
      <c r="V75" s="86"/>
      <c r="W75" s="86"/>
      <c r="X75" s="86"/>
      <c r="Y75" s="86"/>
    </row>
    <row r="76" spans="1:25" x14ac:dyDescent="0.4">
      <c r="A76" s="86">
        <v>75</v>
      </c>
      <c r="B76" s="86" t="str">
        <f>'申込一覧表（個人種目）'!R111</f>
        <v/>
      </c>
      <c r="C76" s="86" t="str">
        <f>'申込一覧表（個人種目）'!X111</f>
        <v xml:space="preserve"> </v>
      </c>
      <c r="D76" s="86" t="str">
        <f>'申込一覧表（個人種目）'!Y111</f>
        <v/>
      </c>
      <c r="E76" s="86" t="str">
        <f>'申込一覧表（個人種目）'!Z111</f>
        <v/>
      </c>
      <c r="F76" s="86" t="str">
        <f>'申込一覧表（個人種目）'!AA111</f>
        <v/>
      </c>
      <c r="G76" s="91" t="str">
        <f>'申込一覧表（個人種目）'!AB111</f>
        <v/>
      </c>
      <c r="H76" s="91" t="str">
        <f>'申込一覧表（個人種目）'!AC111</f>
        <v/>
      </c>
      <c r="I76" s="91" t="str">
        <f>'申込一覧表（個人種目）'!AD111</f>
        <v/>
      </c>
      <c r="J76" s="86" t="str">
        <f>IF(ISBLANK('申込一覧表（個人種目）'!AE81),"",'申込一覧表（個人種目）'!AE81)</f>
        <v/>
      </c>
      <c r="K76" s="86"/>
      <c r="L76" s="86"/>
      <c r="M76" s="86"/>
      <c r="N76" s="89" t="str">
        <f t="shared" si="6"/>
        <v/>
      </c>
      <c r="O76" s="89" t="str">
        <f t="shared" si="4"/>
        <v/>
      </c>
      <c r="P76" s="89"/>
      <c r="Q76" s="90" t="str">
        <f t="shared" si="7"/>
        <v/>
      </c>
      <c r="R76" s="90" t="str">
        <f t="shared" si="5"/>
        <v/>
      </c>
      <c r="S76" s="90"/>
      <c r="T76" s="86"/>
      <c r="U76" s="86"/>
      <c r="V76" s="86"/>
      <c r="W76" s="86"/>
      <c r="X76" s="86"/>
      <c r="Y76" s="86"/>
    </row>
    <row r="77" spans="1:25" x14ac:dyDescent="0.4">
      <c r="A77" s="94">
        <v>76</v>
      </c>
      <c r="B77" s="86" t="str">
        <f>'申込一覧表（個人種目）'!R127</f>
        <v/>
      </c>
      <c r="C77" s="86" t="str">
        <f>'申込一覧表（個人種目）'!X127</f>
        <v xml:space="preserve"> </v>
      </c>
      <c r="D77" s="86" t="str">
        <f>'申込一覧表（個人種目）'!Y127</f>
        <v/>
      </c>
      <c r="E77" s="86" t="str">
        <f>'申込一覧表（個人種目）'!Z127</f>
        <v/>
      </c>
      <c r="F77" s="86" t="str">
        <f>'申込一覧表（個人種目）'!AA127</f>
        <v/>
      </c>
      <c r="G77" s="91" t="str">
        <f>'申込一覧表（個人種目）'!AB127</f>
        <v/>
      </c>
      <c r="H77" s="91" t="str">
        <f>'申込一覧表（個人種目）'!AC127</f>
        <v/>
      </c>
      <c r="I77" s="91" t="str">
        <f>'申込一覧表（個人種目）'!AD127</f>
        <v/>
      </c>
      <c r="J77" s="86" t="str">
        <f>IF(ISBLANK('申込一覧表（個人種目）'!AE82),"",'申込一覧表（個人種目）'!AE82)</f>
        <v/>
      </c>
      <c r="K77" s="86"/>
      <c r="L77" s="86"/>
      <c r="M77" s="86"/>
      <c r="N77" s="89" t="str">
        <f t="shared" si="6"/>
        <v/>
      </c>
      <c r="O77" s="89" t="str">
        <f t="shared" si="4"/>
        <v/>
      </c>
      <c r="P77" s="89"/>
      <c r="Q77" s="90" t="str">
        <f t="shared" si="7"/>
        <v/>
      </c>
      <c r="R77" s="90" t="str">
        <f t="shared" si="5"/>
        <v/>
      </c>
      <c r="S77" s="90"/>
      <c r="T77" s="86"/>
      <c r="U77" s="86"/>
      <c r="V77" s="86"/>
      <c r="W77" s="86"/>
      <c r="X77" s="86"/>
      <c r="Y77" s="86"/>
    </row>
    <row r="78" spans="1:25" x14ac:dyDescent="0.4">
      <c r="A78" s="86">
        <v>77</v>
      </c>
      <c r="B78" s="86" t="str">
        <f>'申込一覧表（個人種目）'!R128</f>
        <v/>
      </c>
      <c r="C78" s="86" t="str">
        <f>'申込一覧表（個人種目）'!X128</f>
        <v xml:space="preserve"> </v>
      </c>
      <c r="D78" s="86" t="str">
        <f>'申込一覧表（個人種目）'!Y128</f>
        <v/>
      </c>
      <c r="E78" s="86" t="str">
        <f>'申込一覧表（個人種目）'!Z128</f>
        <v/>
      </c>
      <c r="F78" s="86" t="str">
        <f>'申込一覧表（個人種目）'!AA128</f>
        <v/>
      </c>
      <c r="G78" s="91" t="str">
        <f>'申込一覧表（個人種目）'!AB128</f>
        <v/>
      </c>
      <c r="H78" s="91" t="str">
        <f>'申込一覧表（個人種目）'!AC128</f>
        <v/>
      </c>
      <c r="I78" s="91" t="str">
        <f>'申込一覧表（個人種目）'!AD128</f>
        <v/>
      </c>
      <c r="J78" s="86" t="str">
        <f>IF(ISBLANK('申込一覧表（個人種目）'!AE83),"",'申込一覧表（個人種目）'!AE83)</f>
        <v/>
      </c>
      <c r="K78" s="86"/>
      <c r="L78" s="86"/>
      <c r="M78" s="86"/>
      <c r="N78" s="89" t="str">
        <f t="shared" si="6"/>
        <v/>
      </c>
      <c r="O78" s="89" t="str">
        <f t="shared" si="4"/>
        <v/>
      </c>
      <c r="P78" s="89"/>
      <c r="Q78" s="90" t="str">
        <f t="shared" si="7"/>
        <v/>
      </c>
      <c r="R78" s="90" t="str">
        <f t="shared" si="5"/>
        <v/>
      </c>
      <c r="S78" s="90"/>
      <c r="T78" s="86"/>
      <c r="U78" s="86"/>
      <c r="V78" s="86"/>
      <c r="W78" s="86"/>
      <c r="X78" s="86"/>
      <c r="Y78" s="86"/>
    </row>
    <row r="79" spans="1:25" x14ac:dyDescent="0.4">
      <c r="A79" s="86">
        <v>78</v>
      </c>
      <c r="B79" s="86" t="str">
        <f>'申込一覧表（個人種目）'!R129</f>
        <v/>
      </c>
      <c r="C79" s="86" t="str">
        <f>'申込一覧表（個人種目）'!X129</f>
        <v xml:space="preserve"> </v>
      </c>
      <c r="D79" s="86" t="str">
        <f>'申込一覧表（個人種目）'!Y129</f>
        <v/>
      </c>
      <c r="E79" s="86" t="str">
        <f>'申込一覧表（個人種目）'!Z129</f>
        <v/>
      </c>
      <c r="F79" s="86" t="str">
        <f>'申込一覧表（個人種目）'!AA129</f>
        <v/>
      </c>
      <c r="G79" s="91" t="str">
        <f>'申込一覧表（個人種目）'!AB129</f>
        <v/>
      </c>
      <c r="H79" s="91" t="str">
        <f>'申込一覧表（個人種目）'!AC129</f>
        <v/>
      </c>
      <c r="I79" s="91" t="str">
        <f>'申込一覧表（個人種目）'!AD129</f>
        <v/>
      </c>
      <c r="J79" s="86" t="str">
        <f>IF(ISBLANK('申込一覧表（個人種目）'!AE84),"",'申込一覧表（個人種目）'!AE84)</f>
        <v/>
      </c>
      <c r="K79" s="86"/>
      <c r="L79" s="86"/>
      <c r="M79" s="86"/>
      <c r="N79" s="89" t="str">
        <f t="shared" si="6"/>
        <v/>
      </c>
      <c r="O79" s="89" t="str">
        <f t="shared" si="4"/>
        <v/>
      </c>
      <c r="P79" s="89"/>
      <c r="Q79" s="90" t="str">
        <f t="shared" si="7"/>
        <v/>
      </c>
      <c r="R79" s="90" t="str">
        <f t="shared" si="5"/>
        <v/>
      </c>
      <c r="S79" s="90"/>
      <c r="T79" s="86"/>
      <c r="U79" s="86"/>
      <c r="V79" s="86"/>
      <c r="W79" s="86"/>
      <c r="X79" s="86"/>
      <c r="Y79" s="86"/>
    </row>
    <row r="80" spans="1:25" x14ac:dyDescent="0.4">
      <c r="A80" s="86">
        <v>79</v>
      </c>
      <c r="B80" s="86" t="str">
        <f>'申込一覧表（個人種目）'!R130</f>
        <v/>
      </c>
      <c r="C80" s="86" t="str">
        <f>'申込一覧表（個人種目）'!X130</f>
        <v xml:space="preserve"> </v>
      </c>
      <c r="D80" s="86" t="str">
        <f>'申込一覧表（個人種目）'!Y130</f>
        <v/>
      </c>
      <c r="E80" s="86" t="str">
        <f>'申込一覧表（個人種目）'!Z130</f>
        <v/>
      </c>
      <c r="F80" s="86" t="str">
        <f>'申込一覧表（個人種目）'!AA130</f>
        <v/>
      </c>
      <c r="G80" s="91" t="str">
        <f>'申込一覧表（個人種目）'!AB130</f>
        <v/>
      </c>
      <c r="H80" s="91" t="str">
        <f>'申込一覧表（個人種目）'!AC130</f>
        <v/>
      </c>
      <c r="I80" s="91" t="str">
        <f>'申込一覧表（個人種目）'!AD130</f>
        <v/>
      </c>
      <c r="J80" s="86" t="str">
        <f>IF(ISBLANK('申込一覧表（個人種目）'!AE85),"",'申込一覧表（個人種目）'!AE85)</f>
        <v/>
      </c>
      <c r="K80" s="86"/>
      <c r="L80" s="86"/>
      <c r="M80" s="86"/>
      <c r="N80" s="89" t="str">
        <f t="shared" si="6"/>
        <v/>
      </c>
      <c r="O80" s="89" t="str">
        <f t="shared" si="4"/>
        <v/>
      </c>
      <c r="P80" s="89"/>
      <c r="Q80" s="90" t="str">
        <f t="shared" si="7"/>
        <v/>
      </c>
      <c r="R80" s="90" t="str">
        <f t="shared" si="5"/>
        <v/>
      </c>
      <c r="S80" s="90"/>
      <c r="T80" s="86"/>
      <c r="U80" s="86"/>
      <c r="V80" s="86"/>
      <c r="W80" s="86"/>
      <c r="X80" s="86"/>
      <c r="Y80" s="86"/>
    </row>
    <row r="81" spans="1:25" x14ac:dyDescent="0.4">
      <c r="A81" s="86">
        <v>80</v>
      </c>
      <c r="B81" s="86" t="str">
        <f>'申込一覧表（個人種目）'!R131</f>
        <v/>
      </c>
      <c r="C81" s="86" t="str">
        <f>'申込一覧表（個人種目）'!X131</f>
        <v xml:space="preserve"> </v>
      </c>
      <c r="D81" s="86" t="str">
        <f>'申込一覧表（個人種目）'!Y131</f>
        <v/>
      </c>
      <c r="E81" s="86" t="str">
        <f>'申込一覧表（個人種目）'!Z131</f>
        <v/>
      </c>
      <c r="F81" s="86" t="str">
        <f>'申込一覧表（個人種目）'!AA131</f>
        <v/>
      </c>
      <c r="G81" s="91" t="str">
        <f>'申込一覧表（個人種目）'!AB131</f>
        <v/>
      </c>
      <c r="H81" s="91" t="str">
        <f>'申込一覧表（個人種目）'!AC131</f>
        <v/>
      </c>
      <c r="I81" s="91" t="str">
        <f>'申込一覧表（個人種目）'!AD131</f>
        <v/>
      </c>
      <c r="J81" s="86" t="str">
        <f>IF(ISBLANK('申込一覧表（個人種目）'!AE86),"",'申込一覧表（個人種目）'!AE86)</f>
        <v/>
      </c>
      <c r="K81" s="86"/>
      <c r="L81" s="86"/>
      <c r="M81" s="86"/>
      <c r="N81" s="89" t="str">
        <f t="shared" si="6"/>
        <v/>
      </c>
      <c r="O81" s="89" t="str">
        <f t="shared" si="4"/>
        <v/>
      </c>
      <c r="P81" s="89"/>
      <c r="Q81" s="90" t="str">
        <f t="shared" si="7"/>
        <v/>
      </c>
      <c r="R81" s="90" t="str">
        <f t="shared" si="5"/>
        <v/>
      </c>
      <c r="S81" s="90"/>
      <c r="T81" s="86"/>
      <c r="U81" s="86"/>
      <c r="V81" s="86"/>
      <c r="W81" s="86"/>
      <c r="X81" s="86"/>
      <c r="Y81" s="86"/>
    </row>
    <row r="82" spans="1:25" x14ac:dyDescent="0.4">
      <c r="A82" s="86">
        <v>81</v>
      </c>
      <c r="B82" s="86" t="str">
        <f>'申込一覧表（個人種目）'!R132</f>
        <v/>
      </c>
      <c r="C82" s="86" t="str">
        <f>'申込一覧表（個人種目）'!X132</f>
        <v xml:space="preserve"> </v>
      </c>
      <c r="D82" s="86" t="str">
        <f>'申込一覧表（個人種目）'!Y132</f>
        <v/>
      </c>
      <c r="E82" s="86" t="str">
        <f>'申込一覧表（個人種目）'!Z132</f>
        <v/>
      </c>
      <c r="F82" s="86" t="str">
        <f>'申込一覧表（個人種目）'!AA132</f>
        <v/>
      </c>
      <c r="G82" s="91" t="str">
        <f>'申込一覧表（個人種目）'!AB132</f>
        <v/>
      </c>
      <c r="H82" s="91" t="str">
        <f>'申込一覧表（個人種目）'!AC132</f>
        <v/>
      </c>
      <c r="I82" s="91" t="str">
        <f>'申込一覧表（個人種目）'!AD132</f>
        <v/>
      </c>
      <c r="J82" s="86" t="str">
        <f>IF(ISBLANK('申込一覧表（個人種目）'!AE87),"",'申込一覧表（個人種目）'!AE87)</f>
        <v/>
      </c>
      <c r="K82" s="86"/>
      <c r="L82" s="86"/>
      <c r="M82" s="86"/>
      <c r="N82" s="89" t="str">
        <f t="shared" si="6"/>
        <v/>
      </c>
      <c r="O82" s="89" t="str">
        <f t="shared" si="4"/>
        <v/>
      </c>
      <c r="P82" s="89"/>
      <c r="Q82" s="90" t="str">
        <f t="shared" si="7"/>
        <v/>
      </c>
      <c r="R82" s="90" t="str">
        <f t="shared" si="5"/>
        <v/>
      </c>
      <c r="S82" s="90"/>
      <c r="T82" s="86"/>
      <c r="U82" s="86"/>
      <c r="V82" s="86"/>
      <c r="W82" s="86"/>
      <c r="X82" s="86"/>
      <c r="Y82" s="86"/>
    </row>
    <row r="83" spans="1:25" x14ac:dyDescent="0.4">
      <c r="A83" s="86">
        <v>82</v>
      </c>
      <c r="B83" s="86" t="str">
        <f>'申込一覧表（個人種目）'!R133</f>
        <v/>
      </c>
      <c r="C83" s="86" t="str">
        <f>'申込一覧表（個人種目）'!X133</f>
        <v xml:space="preserve"> </v>
      </c>
      <c r="D83" s="86" t="str">
        <f>'申込一覧表（個人種目）'!Y133</f>
        <v/>
      </c>
      <c r="E83" s="86" t="str">
        <f>'申込一覧表（個人種目）'!Z133</f>
        <v/>
      </c>
      <c r="F83" s="86" t="str">
        <f>'申込一覧表（個人種目）'!AA133</f>
        <v/>
      </c>
      <c r="G83" s="91" t="str">
        <f>'申込一覧表（個人種目）'!AB133</f>
        <v/>
      </c>
      <c r="H83" s="91" t="str">
        <f>'申込一覧表（個人種目）'!AC133</f>
        <v/>
      </c>
      <c r="I83" s="91" t="str">
        <f>'申込一覧表（個人種目）'!AD133</f>
        <v/>
      </c>
      <c r="J83" s="86" t="str">
        <f>IF(ISBLANK('申込一覧表（個人種目）'!AE88),"",'申込一覧表（個人種目）'!AE88)</f>
        <v/>
      </c>
      <c r="K83" s="86"/>
      <c r="L83" s="86"/>
      <c r="M83" s="86"/>
      <c r="N83" s="89" t="str">
        <f t="shared" si="6"/>
        <v/>
      </c>
      <c r="O83" s="89" t="str">
        <f t="shared" si="4"/>
        <v/>
      </c>
      <c r="P83" s="89"/>
      <c r="Q83" s="90" t="str">
        <f t="shared" si="7"/>
        <v/>
      </c>
      <c r="R83" s="90" t="str">
        <f t="shared" si="5"/>
        <v/>
      </c>
      <c r="S83" s="90"/>
      <c r="T83" s="86"/>
      <c r="U83" s="86"/>
      <c r="V83" s="86"/>
      <c r="W83" s="86"/>
      <c r="X83" s="86"/>
      <c r="Y83" s="86"/>
    </row>
    <row r="84" spans="1:25" x14ac:dyDescent="0.4">
      <c r="A84" s="86">
        <v>83</v>
      </c>
      <c r="B84" s="86" t="str">
        <f>'申込一覧表（個人種目）'!R134</f>
        <v/>
      </c>
      <c r="C84" s="86" t="str">
        <f>'申込一覧表（個人種目）'!X134</f>
        <v xml:space="preserve"> </v>
      </c>
      <c r="D84" s="86" t="str">
        <f>'申込一覧表（個人種目）'!Y134</f>
        <v/>
      </c>
      <c r="E84" s="86" t="str">
        <f>'申込一覧表（個人種目）'!Z134</f>
        <v/>
      </c>
      <c r="F84" s="86" t="str">
        <f>'申込一覧表（個人種目）'!AA134</f>
        <v/>
      </c>
      <c r="G84" s="91" t="str">
        <f>'申込一覧表（個人種目）'!AB134</f>
        <v/>
      </c>
      <c r="H84" s="91" t="str">
        <f>'申込一覧表（個人種目）'!AC134</f>
        <v/>
      </c>
      <c r="I84" s="91" t="str">
        <f>'申込一覧表（個人種目）'!AD134</f>
        <v/>
      </c>
      <c r="J84" s="86" t="str">
        <f>IF(ISBLANK('申込一覧表（個人種目）'!AE89),"",'申込一覧表（個人種目）'!AE89)</f>
        <v/>
      </c>
      <c r="K84" s="86"/>
      <c r="L84" s="86"/>
      <c r="M84" s="86"/>
      <c r="N84" s="89" t="str">
        <f t="shared" si="6"/>
        <v/>
      </c>
      <c r="O84" s="89" t="str">
        <f t="shared" si="4"/>
        <v/>
      </c>
      <c r="P84" s="89"/>
      <c r="Q84" s="90" t="str">
        <f t="shared" si="7"/>
        <v/>
      </c>
      <c r="R84" s="90" t="str">
        <f t="shared" si="5"/>
        <v/>
      </c>
      <c r="S84" s="90"/>
      <c r="T84" s="86"/>
      <c r="U84" s="86"/>
      <c r="V84" s="86"/>
      <c r="W84" s="86"/>
      <c r="X84" s="86"/>
      <c r="Y84" s="86"/>
    </row>
    <row r="85" spans="1:25" x14ac:dyDescent="0.4">
      <c r="A85" s="86">
        <v>84</v>
      </c>
      <c r="B85" s="86" t="str">
        <f>'申込一覧表（個人種目）'!R135</f>
        <v/>
      </c>
      <c r="C85" s="86" t="str">
        <f>'申込一覧表（個人種目）'!X135</f>
        <v xml:space="preserve"> </v>
      </c>
      <c r="D85" s="86" t="str">
        <f>'申込一覧表（個人種目）'!Y135</f>
        <v/>
      </c>
      <c r="E85" s="86" t="str">
        <f>'申込一覧表（個人種目）'!Z135</f>
        <v/>
      </c>
      <c r="F85" s="86" t="str">
        <f>'申込一覧表（個人種目）'!AA135</f>
        <v/>
      </c>
      <c r="G85" s="91" t="str">
        <f>'申込一覧表（個人種目）'!AB135</f>
        <v/>
      </c>
      <c r="H85" s="91" t="str">
        <f>'申込一覧表（個人種目）'!AC135</f>
        <v/>
      </c>
      <c r="I85" s="91" t="str">
        <f>'申込一覧表（個人種目）'!AD135</f>
        <v/>
      </c>
      <c r="J85" s="86" t="str">
        <f>IF(ISBLANK('申込一覧表（個人種目）'!AE90),"",'申込一覧表（個人種目）'!AE90)</f>
        <v/>
      </c>
      <c r="K85" s="86"/>
      <c r="L85" s="86"/>
      <c r="M85" s="86"/>
      <c r="N85" s="89" t="str">
        <f t="shared" si="6"/>
        <v/>
      </c>
      <c r="O85" s="89" t="str">
        <f t="shared" si="4"/>
        <v/>
      </c>
      <c r="P85" s="89"/>
      <c r="Q85" s="90" t="str">
        <f t="shared" si="7"/>
        <v/>
      </c>
      <c r="R85" s="90" t="str">
        <f t="shared" si="5"/>
        <v/>
      </c>
      <c r="S85" s="90"/>
      <c r="T85" s="86"/>
      <c r="U85" s="86"/>
      <c r="V85" s="86"/>
      <c r="W85" s="86"/>
      <c r="X85" s="86"/>
      <c r="Y85" s="86"/>
    </row>
    <row r="86" spans="1:25" x14ac:dyDescent="0.4">
      <c r="A86" s="86">
        <v>85</v>
      </c>
      <c r="B86" s="86" t="str">
        <f>'申込一覧表（個人種目）'!R136</f>
        <v/>
      </c>
      <c r="C86" s="86" t="str">
        <f>'申込一覧表（個人種目）'!X136</f>
        <v xml:space="preserve"> </v>
      </c>
      <c r="D86" s="86" t="str">
        <f>'申込一覧表（個人種目）'!Y136</f>
        <v/>
      </c>
      <c r="E86" s="86" t="str">
        <f>'申込一覧表（個人種目）'!Z136</f>
        <v/>
      </c>
      <c r="F86" s="86" t="str">
        <f>'申込一覧表（個人種目）'!AA136</f>
        <v/>
      </c>
      <c r="G86" s="91" t="str">
        <f>'申込一覧表（個人種目）'!AB136</f>
        <v/>
      </c>
      <c r="H86" s="91" t="str">
        <f>'申込一覧表（個人種目）'!AC136</f>
        <v/>
      </c>
      <c r="I86" s="91" t="str">
        <f>'申込一覧表（個人種目）'!AD136</f>
        <v/>
      </c>
      <c r="J86" s="86" t="str">
        <f>IF(ISBLANK('申込一覧表（個人種目）'!AE91),"",'申込一覧表（個人種目）'!AE91)</f>
        <v/>
      </c>
      <c r="K86" s="86"/>
      <c r="L86" s="86"/>
      <c r="M86" s="86"/>
      <c r="N86" s="89" t="str">
        <f t="shared" si="6"/>
        <v/>
      </c>
      <c r="O86" s="89" t="str">
        <f t="shared" si="4"/>
        <v/>
      </c>
      <c r="P86" s="89"/>
      <c r="Q86" s="90" t="str">
        <f t="shared" si="7"/>
        <v/>
      </c>
      <c r="R86" s="90" t="str">
        <f t="shared" si="5"/>
        <v/>
      </c>
      <c r="S86" s="90"/>
      <c r="T86" s="86"/>
      <c r="U86" s="86"/>
      <c r="V86" s="86"/>
      <c r="W86" s="86"/>
      <c r="X86" s="86"/>
      <c r="Y86" s="86"/>
    </row>
    <row r="87" spans="1:25" x14ac:dyDescent="0.4">
      <c r="A87" s="86">
        <v>86</v>
      </c>
      <c r="B87" s="86" t="str">
        <f>'申込一覧表（個人種目）'!R137</f>
        <v/>
      </c>
      <c r="C87" s="86" t="str">
        <f>'申込一覧表（個人種目）'!X137</f>
        <v xml:space="preserve"> </v>
      </c>
      <c r="D87" s="86" t="str">
        <f>'申込一覧表（個人種目）'!Y137</f>
        <v/>
      </c>
      <c r="E87" s="86" t="str">
        <f>'申込一覧表（個人種目）'!Z137</f>
        <v/>
      </c>
      <c r="F87" s="86" t="str">
        <f>'申込一覧表（個人種目）'!AA137</f>
        <v/>
      </c>
      <c r="G87" s="91" t="str">
        <f>'申込一覧表（個人種目）'!AB137</f>
        <v/>
      </c>
      <c r="H87" s="91" t="str">
        <f>'申込一覧表（個人種目）'!AC137</f>
        <v/>
      </c>
      <c r="I87" s="91" t="str">
        <f>'申込一覧表（個人種目）'!AD137</f>
        <v/>
      </c>
      <c r="J87" s="86" t="str">
        <f>IF(ISBLANK('申込一覧表（個人種目）'!AE92),"",'申込一覧表（個人種目）'!AE92)</f>
        <v/>
      </c>
      <c r="K87" s="86"/>
      <c r="L87" s="86"/>
      <c r="M87" s="86"/>
      <c r="N87" s="89" t="str">
        <f t="shared" si="6"/>
        <v/>
      </c>
      <c r="O87" s="89" t="str">
        <f t="shared" si="4"/>
        <v/>
      </c>
      <c r="P87" s="89"/>
      <c r="Q87" s="90" t="str">
        <f t="shared" si="7"/>
        <v/>
      </c>
      <c r="R87" s="90" t="str">
        <f t="shared" si="5"/>
        <v/>
      </c>
      <c r="S87" s="90"/>
      <c r="T87" s="86"/>
      <c r="U87" s="86"/>
      <c r="V87" s="86"/>
      <c r="W87" s="86"/>
      <c r="X87" s="86"/>
      <c r="Y87" s="86"/>
    </row>
    <row r="88" spans="1:25" x14ac:dyDescent="0.4">
      <c r="A88" s="86">
        <v>87</v>
      </c>
      <c r="B88" s="86" t="str">
        <f>'申込一覧表（個人種目）'!R138</f>
        <v/>
      </c>
      <c r="C88" s="86" t="str">
        <f>'申込一覧表（個人種目）'!X138</f>
        <v xml:space="preserve"> </v>
      </c>
      <c r="D88" s="86" t="str">
        <f>'申込一覧表（個人種目）'!Y138</f>
        <v/>
      </c>
      <c r="E88" s="86" t="str">
        <f>'申込一覧表（個人種目）'!Z138</f>
        <v/>
      </c>
      <c r="F88" s="86" t="str">
        <f>'申込一覧表（個人種目）'!AA138</f>
        <v/>
      </c>
      <c r="G88" s="91" t="str">
        <f>'申込一覧表（個人種目）'!AB138</f>
        <v/>
      </c>
      <c r="H88" s="91" t="str">
        <f>'申込一覧表（個人種目）'!AC138</f>
        <v/>
      </c>
      <c r="I88" s="91" t="str">
        <f>'申込一覧表（個人種目）'!AD138</f>
        <v/>
      </c>
      <c r="J88" s="86" t="str">
        <f>IF(ISBLANK('申込一覧表（個人種目）'!AE93),"",'申込一覧表（個人種目）'!AE93)</f>
        <v/>
      </c>
      <c r="K88" s="86"/>
      <c r="L88" s="86"/>
      <c r="M88" s="86"/>
      <c r="N88" s="89" t="str">
        <f t="shared" si="6"/>
        <v/>
      </c>
      <c r="O88" s="89" t="str">
        <f t="shared" si="4"/>
        <v/>
      </c>
      <c r="P88" s="89"/>
      <c r="Q88" s="90" t="str">
        <f t="shared" si="7"/>
        <v/>
      </c>
      <c r="R88" s="90" t="str">
        <f t="shared" si="5"/>
        <v/>
      </c>
      <c r="S88" s="90"/>
      <c r="T88" s="86"/>
      <c r="U88" s="86"/>
      <c r="V88" s="86"/>
      <c r="W88" s="86"/>
      <c r="X88" s="86"/>
      <c r="Y88" s="86"/>
    </row>
    <row r="89" spans="1:25" x14ac:dyDescent="0.4">
      <c r="A89" s="86">
        <v>88</v>
      </c>
      <c r="B89" s="86" t="str">
        <f>'申込一覧表（個人種目）'!R139</f>
        <v/>
      </c>
      <c r="C89" s="86" t="str">
        <f>'申込一覧表（個人種目）'!X139</f>
        <v xml:space="preserve"> </v>
      </c>
      <c r="D89" s="86" t="str">
        <f>'申込一覧表（個人種目）'!Y139</f>
        <v/>
      </c>
      <c r="E89" s="86" t="str">
        <f>'申込一覧表（個人種目）'!Z139</f>
        <v/>
      </c>
      <c r="F89" s="86" t="str">
        <f>'申込一覧表（個人種目）'!AA139</f>
        <v/>
      </c>
      <c r="G89" s="91" t="str">
        <f>'申込一覧表（個人種目）'!AB139</f>
        <v/>
      </c>
      <c r="H89" s="91" t="str">
        <f>'申込一覧表（個人種目）'!AC139</f>
        <v/>
      </c>
      <c r="I89" s="91" t="str">
        <f>'申込一覧表（個人種目）'!AD139</f>
        <v/>
      </c>
      <c r="J89" s="86" t="str">
        <f>IF(ISBLANK('申込一覧表（個人種目）'!AE94),"",'申込一覧表（個人種目）'!AE94)</f>
        <v/>
      </c>
      <c r="K89" s="86"/>
      <c r="L89" s="86"/>
      <c r="M89" s="86"/>
      <c r="N89" s="89" t="str">
        <f t="shared" si="6"/>
        <v/>
      </c>
      <c r="O89" s="89" t="str">
        <f t="shared" si="4"/>
        <v/>
      </c>
      <c r="P89" s="89"/>
      <c r="Q89" s="90" t="str">
        <f t="shared" si="7"/>
        <v/>
      </c>
      <c r="R89" s="90" t="str">
        <f t="shared" si="5"/>
        <v/>
      </c>
      <c r="S89" s="90"/>
      <c r="T89" s="86"/>
      <c r="U89" s="86"/>
      <c r="V89" s="86"/>
      <c r="W89" s="86"/>
      <c r="X89" s="86"/>
      <c r="Y89" s="86"/>
    </row>
    <row r="90" spans="1:25" x14ac:dyDescent="0.4">
      <c r="A90" s="86">
        <v>89</v>
      </c>
      <c r="B90" s="86" t="str">
        <f>'申込一覧表（個人種目）'!R140</f>
        <v/>
      </c>
      <c r="C90" s="86" t="str">
        <f>'申込一覧表（個人種目）'!X140</f>
        <v xml:space="preserve"> </v>
      </c>
      <c r="D90" s="86" t="str">
        <f>'申込一覧表（個人種目）'!Y140</f>
        <v/>
      </c>
      <c r="E90" s="86" t="str">
        <f>'申込一覧表（個人種目）'!Z140</f>
        <v/>
      </c>
      <c r="F90" s="86" t="str">
        <f>'申込一覧表（個人種目）'!AA140</f>
        <v/>
      </c>
      <c r="G90" s="91" t="str">
        <f>'申込一覧表（個人種目）'!AB140</f>
        <v/>
      </c>
      <c r="H90" s="91" t="str">
        <f>'申込一覧表（個人種目）'!AC140</f>
        <v/>
      </c>
      <c r="I90" s="91" t="str">
        <f>'申込一覧表（個人種目）'!AD140</f>
        <v/>
      </c>
      <c r="J90" s="86" t="str">
        <f>IF(ISBLANK('申込一覧表（個人種目）'!AE95),"",'申込一覧表（個人種目）'!AE95)</f>
        <v/>
      </c>
      <c r="K90" s="86"/>
      <c r="L90" s="86"/>
      <c r="M90" s="86"/>
      <c r="N90" s="89" t="str">
        <f t="shared" si="6"/>
        <v/>
      </c>
      <c r="O90" s="89" t="str">
        <f t="shared" si="4"/>
        <v/>
      </c>
      <c r="P90" s="89"/>
      <c r="Q90" s="90" t="str">
        <f t="shared" si="7"/>
        <v/>
      </c>
      <c r="R90" s="90" t="str">
        <f t="shared" si="5"/>
        <v/>
      </c>
      <c r="S90" s="90"/>
      <c r="T90" s="86"/>
      <c r="U90" s="86"/>
      <c r="V90" s="86"/>
      <c r="W90" s="86"/>
      <c r="X90" s="86"/>
      <c r="Y90" s="86"/>
    </row>
    <row r="91" spans="1:25" x14ac:dyDescent="0.4">
      <c r="A91" s="86">
        <v>90</v>
      </c>
      <c r="B91" s="86" t="str">
        <f>'申込一覧表（個人種目）'!R141</f>
        <v/>
      </c>
      <c r="C91" s="86" t="str">
        <f>'申込一覧表（個人種目）'!X141</f>
        <v xml:space="preserve"> </v>
      </c>
      <c r="D91" s="86" t="str">
        <f>'申込一覧表（個人種目）'!Y141</f>
        <v/>
      </c>
      <c r="E91" s="86" t="str">
        <f>'申込一覧表（個人種目）'!Z141</f>
        <v/>
      </c>
      <c r="F91" s="86" t="str">
        <f>'申込一覧表（個人種目）'!AA141</f>
        <v/>
      </c>
      <c r="G91" s="91" t="str">
        <f>'申込一覧表（個人種目）'!AB141</f>
        <v/>
      </c>
      <c r="H91" s="91" t="str">
        <f>'申込一覧表（個人種目）'!AC141</f>
        <v/>
      </c>
      <c r="I91" s="91" t="str">
        <f>'申込一覧表（個人種目）'!AD141</f>
        <v/>
      </c>
      <c r="J91" s="86" t="str">
        <f>IF(ISBLANK('申込一覧表（個人種目）'!AE96),"",'申込一覧表（個人種目）'!AE96)</f>
        <v/>
      </c>
      <c r="K91" s="86"/>
      <c r="L91" s="86"/>
      <c r="M91" s="86"/>
      <c r="N91" s="89" t="str">
        <f t="shared" si="6"/>
        <v/>
      </c>
      <c r="O91" s="89" t="str">
        <f t="shared" si="4"/>
        <v/>
      </c>
      <c r="P91" s="89"/>
      <c r="Q91" s="90" t="str">
        <f t="shared" si="7"/>
        <v/>
      </c>
      <c r="R91" s="90" t="str">
        <f t="shared" si="5"/>
        <v/>
      </c>
      <c r="S91" s="90"/>
      <c r="T91" s="86"/>
      <c r="U91" s="86"/>
      <c r="V91" s="86"/>
      <c r="W91" s="86"/>
      <c r="X91" s="86"/>
      <c r="Y91" s="86"/>
    </row>
    <row r="92" spans="1:25" x14ac:dyDescent="0.4">
      <c r="A92" s="86">
        <v>91</v>
      </c>
      <c r="B92" s="86" t="str">
        <f>'申込一覧表（個人種目）'!R142</f>
        <v/>
      </c>
      <c r="C92" s="86" t="str">
        <f>'申込一覧表（個人種目）'!X142</f>
        <v xml:space="preserve"> </v>
      </c>
      <c r="D92" s="86" t="str">
        <f>'申込一覧表（個人種目）'!Y142</f>
        <v/>
      </c>
      <c r="E92" s="86" t="str">
        <f>'申込一覧表（個人種目）'!Z142</f>
        <v/>
      </c>
      <c r="F92" s="86" t="str">
        <f>'申込一覧表（個人種目）'!AA142</f>
        <v/>
      </c>
      <c r="G92" s="91" t="str">
        <f>'申込一覧表（個人種目）'!AB142</f>
        <v/>
      </c>
      <c r="H92" s="91" t="str">
        <f>'申込一覧表（個人種目）'!AC142</f>
        <v/>
      </c>
      <c r="I92" s="91" t="str">
        <f>'申込一覧表（個人種目）'!AD142</f>
        <v/>
      </c>
      <c r="J92" s="86" t="str">
        <f>IF(ISBLANK('申込一覧表（個人種目）'!AE97),"",'申込一覧表（個人種目）'!AE97)</f>
        <v/>
      </c>
      <c r="K92" s="86"/>
      <c r="L92" s="86"/>
      <c r="M92" s="86"/>
      <c r="N92" s="89" t="str">
        <f t="shared" si="6"/>
        <v/>
      </c>
      <c r="O92" s="89" t="str">
        <f t="shared" si="4"/>
        <v/>
      </c>
      <c r="P92" s="89"/>
      <c r="Q92" s="90" t="str">
        <f t="shared" si="7"/>
        <v/>
      </c>
      <c r="R92" s="90" t="str">
        <f t="shared" si="5"/>
        <v/>
      </c>
      <c r="S92" s="90"/>
      <c r="T92" s="86"/>
      <c r="U92" s="86"/>
      <c r="V92" s="86"/>
      <c r="W92" s="86"/>
      <c r="X92" s="86"/>
      <c r="Y92" s="86"/>
    </row>
    <row r="93" spans="1:25" x14ac:dyDescent="0.4">
      <c r="A93" s="86">
        <v>92</v>
      </c>
      <c r="B93" s="86" t="str">
        <f>'申込一覧表（個人種目）'!R143</f>
        <v/>
      </c>
      <c r="C93" s="86" t="str">
        <f>'申込一覧表（個人種目）'!X143</f>
        <v xml:space="preserve"> </v>
      </c>
      <c r="D93" s="86" t="str">
        <f>'申込一覧表（個人種目）'!Y143</f>
        <v/>
      </c>
      <c r="E93" s="86" t="str">
        <f>'申込一覧表（個人種目）'!Z143</f>
        <v/>
      </c>
      <c r="F93" s="86" t="str">
        <f>'申込一覧表（個人種目）'!AA143</f>
        <v/>
      </c>
      <c r="G93" s="91" t="str">
        <f>'申込一覧表（個人種目）'!AB143</f>
        <v/>
      </c>
      <c r="H93" s="91" t="str">
        <f>'申込一覧表（個人種目）'!AC143</f>
        <v/>
      </c>
      <c r="I93" s="91" t="str">
        <f>'申込一覧表（個人種目）'!AD143</f>
        <v/>
      </c>
      <c r="J93" s="86" t="str">
        <f>IF(ISBLANK('申込一覧表（個人種目）'!AE98),"",'申込一覧表（個人種目）'!AE98)</f>
        <v/>
      </c>
      <c r="K93" s="86"/>
      <c r="L93" s="86"/>
      <c r="M93" s="86"/>
      <c r="N93" s="89" t="str">
        <f t="shared" si="6"/>
        <v/>
      </c>
      <c r="O93" s="89" t="str">
        <f t="shared" si="4"/>
        <v/>
      </c>
      <c r="P93" s="89"/>
      <c r="Q93" s="90" t="str">
        <f t="shared" si="7"/>
        <v/>
      </c>
      <c r="R93" s="90" t="str">
        <f t="shared" si="5"/>
        <v/>
      </c>
      <c r="S93" s="90"/>
      <c r="T93" s="86"/>
      <c r="U93" s="86"/>
      <c r="V93" s="86"/>
      <c r="W93" s="86"/>
      <c r="X93" s="86"/>
      <c r="Y93" s="86"/>
    </row>
    <row r="94" spans="1:25" x14ac:dyDescent="0.4">
      <c r="A94" s="86">
        <v>93</v>
      </c>
      <c r="B94" s="86" t="str">
        <f>'申込一覧表（個人種目）'!R144</f>
        <v/>
      </c>
      <c r="C94" s="86" t="str">
        <f>'申込一覧表（個人種目）'!X144</f>
        <v xml:space="preserve"> </v>
      </c>
      <c r="D94" s="86" t="str">
        <f>'申込一覧表（個人種目）'!Y144</f>
        <v/>
      </c>
      <c r="E94" s="86" t="str">
        <f>'申込一覧表（個人種目）'!Z144</f>
        <v/>
      </c>
      <c r="F94" s="86" t="str">
        <f>'申込一覧表（個人種目）'!AA144</f>
        <v/>
      </c>
      <c r="G94" s="91" t="str">
        <f>'申込一覧表（個人種目）'!AB144</f>
        <v/>
      </c>
      <c r="H94" s="91" t="str">
        <f>'申込一覧表（個人種目）'!AC144</f>
        <v/>
      </c>
      <c r="I94" s="91" t="str">
        <f>'申込一覧表（個人種目）'!AD144</f>
        <v/>
      </c>
      <c r="J94" s="86" t="str">
        <f>IF(ISBLANK('申込一覧表（個人種目）'!AE99),"",'申込一覧表（個人種目）'!AE99)</f>
        <v/>
      </c>
      <c r="K94" s="86"/>
      <c r="L94" s="86"/>
      <c r="M94" s="86"/>
      <c r="N94" s="89" t="str">
        <f t="shared" si="6"/>
        <v/>
      </c>
      <c r="O94" s="89" t="str">
        <f t="shared" si="4"/>
        <v/>
      </c>
      <c r="P94" s="89"/>
      <c r="Q94" s="90" t="str">
        <f t="shared" si="7"/>
        <v/>
      </c>
      <c r="R94" s="90" t="str">
        <f t="shared" si="5"/>
        <v/>
      </c>
      <c r="S94" s="90"/>
      <c r="T94" s="86"/>
      <c r="U94" s="86"/>
      <c r="V94" s="86"/>
      <c r="W94" s="86"/>
      <c r="X94" s="86"/>
      <c r="Y94" s="86"/>
    </row>
    <row r="95" spans="1:25" x14ac:dyDescent="0.4">
      <c r="A95" s="86">
        <v>94</v>
      </c>
      <c r="B95" s="86" t="str">
        <f>'申込一覧表（個人種目）'!R145</f>
        <v/>
      </c>
      <c r="C95" s="86" t="str">
        <f>'申込一覧表（個人種目）'!X145</f>
        <v xml:space="preserve"> </v>
      </c>
      <c r="D95" s="86" t="str">
        <f>'申込一覧表（個人種目）'!Y145</f>
        <v/>
      </c>
      <c r="E95" s="86" t="str">
        <f>'申込一覧表（個人種目）'!Z145</f>
        <v/>
      </c>
      <c r="F95" s="86" t="str">
        <f>'申込一覧表（個人種目）'!AA145</f>
        <v/>
      </c>
      <c r="G95" s="91" t="str">
        <f>'申込一覧表（個人種目）'!AB145</f>
        <v/>
      </c>
      <c r="H95" s="91" t="str">
        <f>'申込一覧表（個人種目）'!AC145</f>
        <v/>
      </c>
      <c r="I95" s="91" t="str">
        <f>'申込一覧表（個人種目）'!AD145</f>
        <v/>
      </c>
      <c r="J95" s="86" t="str">
        <f>IF(ISBLANK('申込一覧表（個人種目）'!AE100),"",'申込一覧表（個人種目）'!AE100)</f>
        <v/>
      </c>
      <c r="K95" s="86"/>
      <c r="L95" s="86"/>
      <c r="M95" s="86"/>
      <c r="N95" s="89" t="str">
        <f t="shared" si="6"/>
        <v/>
      </c>
      <c r="O95" s="89" t="str">
        <f t="shared" si="4"/>
        <v/>
      </c>
      <c r="P95" s="89"/>
      <c r="Q95" s="90" t="str">
        <f t="shared" si="7"/>
        <v/>
      </c>
      <c r="R95" s="90" t="str">
        <f t="shared" si="5"/>
        <v/>
      </c>
      <c r="S95" s="90"/>
      <c r="T95" s="86"/>
      <c r="U95" s="86"/>
      <c r="V95" s="86"/>
      <c r="W95" s="86"/>
      <c r="X95" s="86"/>
      <c r="Y95" s="86"/>
    </row>
    <row r="96" spans="1:25" x14ac:dyDescent="0.4">
      <c r="A96" s="86">
        <v>95</v>
      </c>
      <c r="B96" s="86" t="str">
        <f>'申込一覧表（個人種目）'!R146</f>
        <v/>
      </c>
      <c r="C96" s="86" t="str">
        <f>'申込一覧表（個人種目）'!X146</f>
        <v xml:space="preserve"> </v>
      </c>
      <c r="D96" s="86" t="str">
        <f>'申込一覧表（個人種目）'!Y146</f>
        <v/>
      </c>
      <c r="E96" s="86" t="str">
        <f>'申込一覧表（個人種目）'!Z146</f>
        <v/>
      </c>
      <c r="F96" s="86" t="str">
        <f>'申込一覧表（個人種目）'!AA146</f>
        <v/>
      </c>
      <c r="G96" s="91" t="str">
        <f>'申込一覧表（個人種目）'!AB146</f>
        <v/>
      </c>
      <c r="H96" s="91" t="str">
        <f>'申込一覧表（個人種目）'!AC146</f>
        <v/>
      </c>
      <c r="I96" s="91" t="str">
        <f>'申込一覧表（個人種目）'!AD146</f>
        <v/>
      </c>
      <c r="J96" s="86" t="str">
        <f>IF(ISBLANK('申込一覧表（個人種目）'!AE101),"",'申込一覧表（個人種目）'!AE101)</f>
        <v/>
      </c>
      <c r="K96" s="86"/>
      <c r="L96" s="86"/>
      <c r="M96" s="86"/>
      <c r="N96" s="89" t="str">
        <f t="shared" si="6"/>
        <v/>
      </c>
      <c r="O96" s="89" t="str">
        <f t="shared" si="4"/>
        <v/>
      </c>
      <c r="P96" s="89"/>
      <c r="Q96" s="90" t="str">
        <f t="shared" si="7"/>
        <v/>
      </c>
      <c r="R96" s="90" t="str">
        <f t="shared" si="5"/>
        <v/>
      </c>
      <c r="S96" s="90"/>
      <c r="T96" s="86"/>
      <c r="U96" s="86"/>
      <c r="V96" s="86"/>
      <c r="W96" s="86"/>
      <c r="X96" s="86"/>
      <c r="Y96" s="86"/>
    </row>
    <row r="97" spans="1:25" x14ac:dyDescent="0.4">
      <c r="A97" s="86">
        <v>96</v>
      </c>
      <c r="B97" s="86" t="str">
        <f>'申込一覧表（個人種目）'!R147</f>
        <v/>
      </c>
      <c r="C97" s="86" t="str">
        <f>'申込一覧表（個人種目）'!X147</f>
        <v xml:space="preserve"> </v>
      </c>
      <c r="D97" s="86" t="str">
        <f>'申込一覧表（個人種目）'!Y147</f>
        <v/>
      </c>
      <c r="E97" s="86" t="str">
        <f>'申込一覧表（個人種目）'!Z147</f>
        <v/>
      </c>
      <c r="F97" s="86" t="str">
        <f>'申込一覧表（個人種目）'!AA147</f>
        <v/>
      </c>
      <c r="G97" s="91" t="str">
        <f>'申込一覧表（個人種目）'!AB147</f>
        <v/>
      </c>
      <c r="H97" s="91" t="str">
        <f>'申込一覧表（個人種目）'!AC147</f>
        <v/>
      </c>
      <c r="I97" s="91" t="str">
        <f>'申込一覧表（個人種目）'!AD147</f>
        <v/>
      </c>
      <c r="J97" s="86" t="str">
        <f>IF(ISBLANK('申込一覧表（個人種目）'!AE102),"",'申込一覧表（個人種目）'!AE102)</f>
        <v/>
      </c>
      <c r="K97" s="86"/>
      <c r="L97" s="86"/>
      <c r="M97" s="86"/>
      <c r="N97" s="89" t="str">
        <f t="shared" si="6"/>
        <v/>
      </c>
      <c r="O97" s="89" t="str">
        <f t="shared" si="4"/>
        <v/>
      </c>
      <c r="P97" s="89"/>
      <c r="Q97" s="90" t="str">
        <f t="shared" si="7"/>
        <v/>
      </c>
      <c r="R97" s="90" t="str">
        <f t="shared" si="5"/>
        <v/>
      </c>
      <c r="S97" s="90"/>
      <c r="T97" s="86"/>
      <c r="U97" s="86"/>
      <c r="V97" s="86"/>
      <c r="W97" s="86"/>
      <c r="X97" s="86"/>
      <c r="Y97" s="86"/>
    </row>
    <row r="98" spans="1:25" x14ac:dyDescent="0.4">
      <c r="A98" s="86">
        <v>97</v>
      </c>
      <c r="B98" s="86" t="str">
        <f>'申込一覧表（個人種目）'!R148</f>
        <v/>
      </c>
      <c r="C98" s="86" t="str">
        <f>'申込一覧表（個人種目）'!X148</f>
        <v xml:space="preserve"> </v>
      </c>
      <c r="D98" s="86" t="str">
        <f>'申込一覧表（個人種目）'!Y148</f>
        <v/>
      </c>
      <c r="E98" s="86" t="str">
        <f>'申込一覧表（個人種目）'!Z148</f>
        <v/>
      </c>
      <c r="F98" s="86" t="str">
        <f>'申込一覧表（個人種目）'!AA148</f>
        <v/>
      </c>
      <c r="G98" s="91" t="str">
        <f>'申込一覧表（個人種目）'!AB148</f>
        <v/>
      </c>
      <c r="H98" s="91" t="str">
        <f>'申込一覧表（個人種目）'!AC148</f>
        <v/>
      </c>
      <c r="I98" s="91" t="str">
        <f>'申込一覧表（個人種目）'!AD148</f>
        <v/>
      </c>
      <c r="J98" s="86" t="str">
        <f>IF(ISBLANK('申込一覧表（個人種目）'!AE103),"",'申込一覧表（個人種目）'!AE103)</f>
        <v/>
      </c>
      <c r="K98" s="86"/>
      <c r="L98" s="86"/>
      <c r="M98" s="86"/>
      <c r="N98" s="89" t="str">
        <f t="shared" si="6"/>
        <v/>
      </c>
      <c r="O98" s="89" t="str">
        <f t="shared" si="4"/>
        <v/>
      </c>
      <c r="P98" s="89"/>
      <c r="Q98" s="90" t="str">
        <f t="shared" si="7"/>
        <v/>
      </c>
      <c r="R98" s="90" t="str">
        <f t="shared" si="5"/>
        <v/>
      </c>
      <c r="S98" s="90"/>
      <c r="T98" s="86"/>
      <c r="U98" s="86"/>
      <c r="V98" s="86"/>
      <c r="W98" s="86"/>
      <c r="X98" s="86"/>
      <c r="Y98" s="86"/>
    </row>
    <row r="99" spans="1:25" x14ac:dyDescent="0.4">
      <c r="A99" s="86">
        <v>98</v>
      </c>
      <c r="B99" s="86" t="str">
        <f>'申込一覧表（個人種目）'!R149</f>
        <v/>
      </c>
      <c r="C99" s="86" t="str">
        <f>'申込一覧表（個人種目）'!X149</f>
        <v xml:space="preserve"> </v>
      </c>
      <c r="D99" s="86" t="str">
        <f>'申込一覧表（個人種目）'!Y149</f>
        <v/>
      </c>
      <c r="E99" s="86" t="str">
        <f>'申込一覧表（個人種目）'!Z149</f>
        <v/>
      </c>
      <c r="F99" s="86" t="str">
        <f>'申込一覧表（個人種目）'!AA149</f>
        <v/>
      </c>
      <c r="G99" s="91" t="str">
        <f>'申込一覧表（個人種目）'!AB149</f>
        <v/>
      </c>
      <c r="H99" s="91" t="str">
        <f>'申込一覧表（個人種目）'!AC149</f>
        <v/>
      </c>
      <c r="I99" s="91" t="str">
        <f>'申込一覧表（個人種目）'!AD149</f>
        <v/>
      </c>
      <c r="J99" s="86" t="str">
        <f>IF(ISBLANK('申込一覧表（個人種目）'!AE104),"",'申込一覧表（個人種目）'!AE104)</f>
        <v/>
      </c>
      <c r="K99" s="86"/>
      <c r="L99" s="86"/>
      <c r="M99" s="86"/>
      <c r="N99" s="89" t="str">
        <f t="shared" si="6"/>
        <v/>
      </c>
      <c r="O99" s="89" t="str">
        <f t="shared" si="4"/>
        <v/>
      </c>
      <c r="P99" s="89"/>
      <c r="Q99" s="90" t="str">
        <f t="shared" si="7"/>
        <v/>
      </c>
      <c r="R99" s="90" t="str">
        <f t="shared" si="5"/>
        <v/>
      </c>
      <c r="S99" s="90"/>
      <c r="T99" s="86"/>
      <c r="U99" s="86"/>
      <c r="V99" s="86"/>
      <c r="W99" s="86"/>
      <c r="X99" s="86"/>
      <c r="Y99" s="86"/>
    </row>
    <row r="100" spans="1:25" x14ac:dyDescent="0.4">
      <c r="A100" s="86">
        <v>99</v>
      </c>
      <c r="B100" s="86" t="str">
        <f>'申込一覧表（個人種目）'!R150</f>
        <v/>
      </c>
      <c r="C100" s="86" t="str">
        <f>'申込一覧表（個人種目）'!X150</f>
        <v xml:space="preserve"> </v>
      </c>
      <c r="D100" s="86" t="str">
        <f>'申込一覧表（個人種目）'!Y150</f>
        <v/>
      </c>
      <c r="E100" s="86" t="str">
        <f>'申込一覧表（個人種目）'!Z150</f>
        <v/>
      </c>
      <c r="F100" s="86" t="str">
        <f>'申込一覧表（個人種目）'!AA150</f>
        <v/>
      </c>
      <c r="G100" s="91" t="str">
        <f>'申込一覧表（個人種目）'!AB150</f>
        <v/>
      </c>
      <c r="H100" s="91" t="str">
        <f>'申込一覧表（個人種目）'!AC150</f>
        <v/>
      </c>
      <c r="I100" s="91" t="str">
        <f>'申込一覧表（個人種目）'!AD150</f>
        <v/>
      </c>
      <c r="J100" s="86" t="str">
        <f>IF(ISBLANK('申込一覧表（個人種目）'!AE105),"",'申込一覧表（個人種目）'!AE105)</f>
        <v/>
      </c>
      <c r="K100" s="86"/>
      <c r="L100" s="86"/>
      <c r="M100" s="86"/>
      <c r="N100" s="89" t="str">
        <f t="shared" si="6"/>
        <v/>
      </c>
      <c r="O100" s="89" t="str">
        <f t="shared" si="4"/>
        <v/>
      </c>
      <c r="P100" s="89"/>
      <c r="Q100" s="90" t="str">
        <f t="shared" si="7"/>
        <v/>
      </c>
      <c r="R100" s="90" t="str">
        <f t="shared" si="5"/>
        <v/>
      </c>
      <c r="S100" s="90"/>
      <c r="T100" s="86"/>
      <c r="U100" s="86"/>
      <c r="V100" s="86"/>
      <c r="W100" s="86"/>
      <c r="X100" s="86"/>
      <c r="Y100" s="86"/>
    </row>
    <row r="101" spans="1:25" x14ac:dyDescent="0.4">
      <c r="A101" s="86">
        <v>100</v>
      </c>
      <c r="B101" s="86" t="str">
        <f>'申込一覧表（個人種目）'!R151</f>
        <v/>
      </c>
      <c r="C101" s="86" t="str">
        <f>'申込一覧表（個人種目）'!X151</f>
        <v xml:space="preserve"> </v>
      </c>
      <c r="D101" s="86" t="str">
        <f>'申込一覧表（個人種目）'!Y151</f>
        <v/>
      </c>
      <c r="E101" s="86" t="str">
        <f>'申込一覧表（個人種目）'!Z151</f>
        <v/>
      </c>
      <c r="F101" s="86" t="str">
        <f>'申込一覧表（個人種目）'!AA151</f>
        <v/>
      </c>
      <c r="G101" s="91" t="str">
        <f>'申込一覧表（個人種目）'!AB151</f>
        <v/>
      </c>
      <c r="H101" s="91" t="str">
        <f>'申込一覧表（個人種目）'!AC151</f>
        <v/>
      </c>
      <c r="I101" s="91" t="str">
        <f>'申込一覧表（個人種目）'!AD151</f>
        <v/>
      </c>
      <c r="J101" s="86" t="str">
        <f>IF(ISBLANK('申込一覧表（個人種目）'!AE106),"",'申込一覧表（個人種目）'!AE106)</f>
        <v/>
      </c>
      <c r="K101" s="86"/>
      <c r="L101" s="86"/>
      <c r="M101" s="86"/>
      <c r="N101" s="89" t="str">
        <f t="shared" si="6"/>
        <v/>
      </c>
      <c r="O101" s="89" t="str">
        <f t="shared" si="4"/>
        <v/>
      </c>
      <c r="P101" s="89"/>
      <c r="Q101" s="90" t="str">
        <f t="shared" si="7"/>
        <v/>
      </c>
      <c r="R101" s="90" t="str">
        <f t="shared" si="5"/>
        <v/>
      </c>
      <c r="S101" s="90"/>
      <c r="T101" s="86"/>
      <c r="U101" s="86"/>
      <c r="V101" s="86"/>
      <c r="W101" s="86"/>
      <c r="X101" s="86"/>
      <c r="Y101" s="86"/>
    </row>
    <row r="102" spans="1:25" x14ac:dyDescent="0.4">
      <c r="A102" s="94">
        <v>1</v>
      </c>
      <c r="B102" s="86" t="str">
        <f>'申込一覧表（リレー種目）'!R7</f>
        <v/>
      </c>
      <c r="C102" s="86" t="str">
        <f>'申込一覧表（リレー種目）'!X7</f>
        <v/>
      </c>
      <c r="D102" s="86" t="str">
        <f>'申込一覧表（リレー種目）'!Y7</f>
        <v/>
      </c>
      <c r="E102" s="86" t="str">
        <f>'申込一覧表（リレー種目）'!Z7</f>
        <v/>
      </c>
      <c r="F102" s="86" t="str">
        <f>'申込一覧表（リレー種目）'!AA7</f>
        <v/>
      </c>
      <c r="G102" s="95" t="str">
        <f>'申込一覧表（リレー種目）'!AB7</f>
        <v/>
      </c>
      <c r="H102" s="95" t="str">
        <f>'申込一覧表（リレー種目）'!AC7</f>
        <v/>
      </c>
      <c r="I102" s="91" t="str">
        <f>'申込一覧表（リレー種目）'!AD7</f>
        <v/>
      </c>
      <c r="J102" s="86" t="str">
        <f>IF(ISBLANK('申込一覧表（個人種目）'!AE107),"",'申込一覧表（個人種目）'!AE107)</f>
        <v/>
      </c>
      <c r="K102" s="86"/>
      <c r="L102" s="86"/>
      <c r="M102" s="86"/>
      <c r="N102" s="89" t="str">
        <f t="shared" si="6"/>
        <v/>
      </c>
      <c r="O102" s="89" t="str">
        <f t="shared" si="4"/>
        <v/>
      </c>
      <c r="P102" s="89"/>
      <c r="Q102" s="90" t="str">
        <f t="shared" si="7"/>
        <v/>
      </c>
      <c r="R102" s="90" t="str">
        <f t="shared" si="5"/>
        <v/>
      </c>
      <c r="S102" s="90"/>
      <c r="T102" s="86"/>
      <c r="U102" s="86"/>
      <c r="V102" s="86"/>
      <c r="W102" s="86"/>
      <c r="X102" s="86"/>
      <c r="Y102" s="86"/>
    </row>
    <row r="103" spans="1:25" x14ac:dyDescent="0.4">
      <c r="A103" s="86">
        <v>2</v>
      </c>
      <c r="B103" s="86" t="str">
        <f>'申込一覧表（リレー種目）'!R8</f>
        <v/>
      </c>
      <c r="C103" s="86" t="str">
        <f>'申込一覧表（リレー種目）'!X8</f>
        <v/>
      </c>
      <c r="D103" s="86" t="str">
        <f>'申込一覧表（リレー種目）'!Y8</f>
        <v/>
      </c>
      <c r="E103" s="86" t="str">
        <f>'申込一覧表（リレー種目）'!Z8</f>
        <v/>
      </c>
      <c r="F103" s="86" t="str">
        <f>'申込一覧表（リレー種目）'!AA8</f>
        <v/>
      </c>
      <c r="G103" s="95" t="str">
        <f>'申込一覧表（リレー種目）'!AB8</f>
        <v/>
      </c>
      <c r="H103" s="95" t="str">
        <f>'申込一覧表（リレー種目）'!AC8</f>
        <v/>
      </c>
      <c r="I103" s="91" t="str">
        <f>'申込一覧表（リレー種目）'!AD8</f>
        <v/>
      </c>
      <c r="J103" s="86" t="str">
        <f>IF(ISBLANK('申込一覧表（個人種目）'!AE108),"",'申込一覧表（個人種目）'!AE108)</f>
        <v/>
      </c>
      <c r="K103" s="86"/>
      <c r="L103" s="86"/>
      <c r="M103" s="86"/>
      <c r="N103" s="89" t="str">
        <f t="shared" si="6"/>
        <v/>
      </c>
      <c r="O103" s="89" t="str">
        <f t="shared" si="4"/>
        <v/>
      </c>
      <c r="P103" s="89"/>
      <c r="Q103" s="90" t="str">
        <f t="shared" si="7"/>
        <v/>
      </c>
      <c r="R103" s="90" t="str">
        <f t="shared" si="5"/>
        <v/>
      </c>
      <c r="S103" s="90"/>
      <c r="T103" s="86"/>
      <c r="U103" s="86"/>
      <c r="V103" s="86"/>
      <c r="W103" s="86"/>
      <c r="X103" s="86"/>
      <c r="Y103" s="86"/>
    </row>
    <row r="104" spans="1:25" x14ac:dyDescent="0.4">
      <c r="A104" s="86">
        <v>3</v>
      </c>
      <c r="B104" s="86" t="str">
        <f>'申込一覧表（リレー種目）'!R9</f>
        <v/>
      </c>
      <c r="C104" s="86" t="str">
        <f>'申込一覧表（リレー種目）'!X9</f>
        <v/>
      </c>
      <c r="D104" s="86" t="str">
        <f>'申込一覧表（リレー種目）'!Y9</f>
        <v/>
      </c>
      <c r="E104" s="86" t="str">
        <f>'申込一覧表（リレー種目）'!Z9</f>
        <v/>
      </c>
      <c r="F104" s="86" t="str">
        <f>'申込一覧表（リレー種目）'!AA9</f>
        <v/>
      </c>
      <c r="G104" s="95" t="str">
        <f>'申込一覧表（リレー種目）'!AB9</f>
        <v/>
      </c>
      <c r="H104" s="95" t="str">
        <f>'申込一覧表（リレー種目）'!AC9</f>
        <v/>
      </c>
      <c r="I104" s="91" t="str">
        <f>'申込一覧表（リレー種目）'!AD9</f>
        <v/>
      </c>
      <c r="J104" s="86" t="str">
        <f>IF(ISBLANK('申込一覧表（個人種目）'!AE109),"",'申込一覧表（個人種目）'!AE109)</f>
        <v/>
      </c>
      <c r="K104" s="86"/>
      <c r="L104" s="86"/>
      <c r="M104" s="86"/>
      <c r="N104" s="89" t="str">
        <f t="shared" si="6"/>
        <v/>
      </c>
      <c r="O104" s="89" t="str">
        <f t="shared" si="4"/>
        <v/>
      </c>
      <c r="P104" s="89"/>
      <c r="Q104" s="90" t="str">
        <f t="shared" si="7"/>
        <v/>
      </c>
      <c r="R104" s="90" t="str">
        <f t="shared" si="5"/>
        <v/>
      </c>
      <c r="S104" s="90"/>
      <c r="T104" s="86"/>
      <c r="U104" s="86"/>
      <c r="V104" s="86"/>
      <c r="W104" s="86"/>
      <c r="X104" s="86"/>
      <c r="Y104" s="86"/>
    </row>
    <row r="105" spans="1:25" x14ac:dyDescent="0.4">
      <c r="A105" s="86">
        <v>4</v>
      </c>
      <c r="B105" s="86" t="str">
        <f>'申込一覧表（リレー種目）'!R10</f>
        <v/>
      </c>
      <c r="C105" s="86" t="str">
        <f>'申込一覧表（リレー種目）'!X10</f>
        <v/>
      </c>
      <c r="D105" s="86" t="str">
        <f>'申込一覧表（リレー種目）'!Y10</f>
        <v/>
      </c>
      <c r="E105" s="86" t="str">
        <f>'申込一覧表（リレー種目）'!Z10</f>
        <v/>
      </c>
      <c r="F105" s="86" t="str">
        <f>'申込一覧表（リレー種目）'!AA10</f>
        <v/>
      </c>
      <c r="G105" s="95" t="str">
        <f>'申込一覧表（リレー種目）'!AB10</f>
        <v/>
      </c>
      <c r="H105" s="95" t="str">
        <f>'申込一覧表（リレー種目）'!AC10</f>
        <v/>
      </c>
      <c r="I105" s="91" t="str">
        <f>'申込一覧表（リレー種目）'!AD10</f>
        <v/>
      </c>
      <c r="J105" s="86" t="str">
        <f>IF(ISBLANK('申込一覧表（個人種目）'!AE110),"",'申込一覧表（個人種目）'!AE110)</f>
        <v/>
      </c>
      <c r="K105" s="86"/>
      <c r="L105" s="86"/>
      <c r="M105" s="86"/>
      <c r="N105" s="89" t="str">
        <f t="shared" si="6"/>
        <v/>
      </c>
      <c r="O105" s="89" t="str">
        <f t="shared" si="4"/>
        <v/>
      </c>
      <c r="P105" s="89"/>
      <c r="Q105" s="90" t="str">
        <f t="shared" si="7"/>
        <v/>
      </c>
      <c r="R105" s="90" t="str">
        <f t="shared" si="5"/>
        <v/>
      </c>
      <c r="S105" s="90"/>
      <c r="T105" s="86"/>
      <c r="U105" s="86"/>
      <c r="V105" s="86"/>
      <c r="W105" s="86"/>
      <c r="X105" s="86"/>
      <c r="Y105" s="86"/>
    </row>
    <row r="106" spans="1:25" x14ac:dyDescent="0.4">
      <c r="A106" s="86">
        <v>5</v>
      </c>
      <c r="B106" s="86" t="str">
        <f>'申込一覧表（リレー種目）'!R11</f>
        <v/>
      </c>
      <c r="C106" s="86" t="str">
        <f>'申込一覧表（リレー種目）'!X11</f>
        <v/>
      </c>
      <c r="D106" s="86" t="str">
        <f>'申込一覧表（リレー種目）'!Y11</f>
        <v/>
      </c>
      <c r="E106" s="86" t="str">
        <f>'申込一覧表（リレー種目）'!Z11</f>
        <v/>
      </c>
      <c r="F106" s="86" t="str">
        <f>'申込一覧表（リレー種目）'!AA11</f>
        <v/>
      </c>
      <c r="G106" s="95" t="str">
        <f>'申込一覧表（リレー種目）'!AB11</f>
        <v/>
      </c>
      <c r="H106" s="95" t="str">
        <f>'申込一覧表（リレー種目）'!AC11</f>
        <v/>
      </c>
      <c r="I106" s="91" t="str">
        <f>'申込一覧表（リレー種目）'!AD11</f>
        <v/>
      </c>
      <c r="J106" s="86" t="str">
        <f>IF(ISBLANK('申込一覧表（個人種目）'!AE111),"",'申込一覧表（個人種目）'!AE111)</f>
        <v/>
      </c>
      <c r="K106" s="86"/>
      <c r="L106" s="86"/>
      <c r="M106" s="86"/>
      <c r="N106" s="89" t="str">
        <f t="shared" si="6"/>
        <v/>
      </c>
      <c r="O106" s="89" t="str">
        <f t="shared" si="4"/>
        <v/>
      </c>
      <c r="P106" s="89"/>
      <c r="Q106" s="90" t="str">
        <f t="shared" si="7"/>
        <v/>
      </c>
      <c r="R106" s="90" t="str">
        <f t="shared" si="5"/>
        <v/>
      </c>
      <c r="S106" s="90"/>
      <c r="T106" s="86"/>
      <c r="U106" s="86"/>
      <c r="V106" s="86"/>
      <c r="W106" s="86"/>
      <c r="X106" s="86"/>
      <c r="Y106" s="86"/>
    </row>
    <row r="107" spans="1:25" x14ac:dyDescent="0.4">
      <c r="A107" s="86">
        <v>6</v>
      </c>
      <c r="B107" s="86" t="str">
        <f>'申込一覧表（リレー種目）'!R12</f>
        <v/>
      </c>
      <c r="C107" s="86" t="str">
        <f>'申込一覧表（リレー種目）'!X12</f>
        <v/>
      </c>
      <c r="D107" s="86" t="str">
        <f>'申込一覧表（リレー種目）'!Y12</f>
        <v/>
      </c>
      <c r="E107" s="86" t="str">
        <f>'申込一覧表（リレー種目）'!Z12</f>
        <v/>
      </c>
      <c r="F107" s="86" t="str">
        <f>'申込一覧表（リレー種目）'!AA12</f>
        <v/>
      </c>
      <c r="G107" s="95" t="str">
        <f>'申込一覧表（リレー種目）'!AB12</f>
        <v/>
      </c>
      <c r="H107" s="95" t="str">
        <f>'申込一覧表（リレー種目）'!AC12</f>
        <v/>
      </c>
      <c r="I107" s="91" t="str">
        <f>'申込一覧表（リレー種目）'!AD12</f>
        <v/>
      </c>
      <c r="J107" s="86" t="str">
        <f>IF(ISBLANK('申込一覧表（個人種目）'!AE112),"",'申込一覧表（個人種目）'!AE112)</f>
        <v/>
      </c>
      <c r="K107" s="86"/>
      <c r="L107" s="86"/>
      <c r="M107" s="86"/>
      <c r="N107" s="89" t="str">
        <f t="shared" si="6"/>
        <v/>
      </c>
      <c r="O107" s="89" t="str">
        <f t="shared" si="4"/>
        <v/>
      </c>
      <c r="P107" s="89"/>
      <c r="Q107" s="90" t="str">
        <f t="shared" si="7"/>
        <v/>
      </c>
      <c r="R107" s="90" t="str">
        <f t="shared" si="5"/>
        <v/>
      </c>
      <c r="S107" s="90"/>
      <c r="T107" s="86"/>
      <c r="U107" s="86"/>
      <c r="V107" s="86"/>
      <c r="W107" s="86"/>
      <c r="X107" s="86"/>
      <c r="Y107" s="86"/>
    </row>
    <row r="108" spans="1:25" x14ac:dyDescent="0.4">
      <c r="A108" s="86">
        <v>7</v>
      </c>
      <c r="B108" s="86" t="str">
        <f>'申込一覧表（リレー種目）'!R13</f>
        <v/>
      </c>
      <c r="C108" s="86" t="str">
        <f>'申込一覧表（リレー種目）'!X13</f>
        <v/>
      </c>
      <c r="D108" s="86" t="str">
        <f>'申込一覧表（リレー種目）'!Y13</f>
        <v/>
      </c>
      <c r="E108" s="86" t="str">
        <f>'申込一覧表（リレー種目）'!Z13</f>
        <v/>
      </c>
      <c r="F108" s="86" t="str">
        <f>'申込一覧表（リレー種目）'!AA13</f>
        <v/>
      </c>
      <c r="G108" s="95" t="str">
        <f>'申込一覧表（リレー種目）'!AB13</f>
        <v/>
      </c>
      <c r="H108" s="95" t="str">
        <f>'申込一覧表（リレー種目）'!AC13</f>
        <v/>
      </c>
      <c r="I108" s="91" t="str">
        <f>'申込一覧表（リレー種目）'!AD13</f>
        <v/>
      </c>
      <c r="J108" s="86" t="str">
        <f>IF(ISBLANK('申込一覧表（個人種目）'!AE113),"",'申込一覧表（個人種目）'!AE113)</f>
        <v/>
      </c>
      <c r="K108" s="86"/>
      <c r="L108" s="86"/>
      <c r="M108" s="86"/>
      <c r="N108" s="89" t="str">
        <f t="shared" si="6"/>
        <v/>
      </c>
      <c r="O108" s="89" t="str">
        <f t="shared" si="4"/>
        <v/>
      </c>
      <c r="P108" s="89"/>
      <c r="Q108" s="90" t="str">
        <f t="shared" si="7"/>
        <v/>
      </c>
      <c r="R108" s="90" t="str">
        <f t="shared" si="5"/>
        <v/>
      </c>
      <c r="S108" s="90"/>
      <c r="T108" s="86"/>
      <c r="U108" s="86"/>
      <c r="V108" s="86"/>
      <c r="W108" s="86"/>
      <c r="X108" s="86"/>
      <c r="Y108" s="86"/>
    </row>
    <row r="109" spans="1:25" x14ac:dyDescent="0.4">
      <c r="A109" s="86">
        <v>8</v>
      </c>
      <c r="B109" s="86" t="str">
        <f>'申込一覧表（リレー種目）'!R14</f>
        <v/>
      </c>
      <c r="C109" s="86" t="str">
        <f>'申込一覧表（リレー種目）'!X14</f>
        <v/>
      </c>
      <c r="D109" s="86" t="str">
        <f>'申込一覧表（リレー種目）'!Y14</f>
        <v/>
      </c>
      <c r="E109" s="86" t="str">
        <f>'申込一覧表（リレー種目）'!Z14</f>
        <v/>
      </c>
      <c r="F109" s="86" t="str">
        <f>'申込一覧表（リレー種目）'!AA14</f>
        <v/>
      </c>
      <c r="G109" s="95" t="str">
        <f>'申込一覧表（リレー種目）'!AB14</f>
        <v/>
      </c>
      <c r="H109" s="95" t="str">
        <f>'申込一覧表（リレー種目）'!AC14</f>
        <v/>
      </c>
      <c r="I109" s="91" t="str">
        <f>'申込一覧表（リレー種目）'!AD14</f>
        <v/>
      </c>
      <c r="J109" s="86" t="str">
        <f>IF(ISBLANK('申込一覧表（個人種目）'!AE114),"",'申込一覧表（個人種目）'!AE114)</f>
        <v/>
      </c>
      <c r="K109" s="86"/>
      <c r="L109" s="86"/>
      <c r="M109" s="86"/>
      <c r="N109" s="89" t="str">
        <f t="shared" si="6"/>
        <v/>
      </c>
      <c r="O109" s="89" t="str">
        <f t="shared" si="4"/>
        <v/>
      </c>
      <c r="P109" s="89"/>
      <c r="Q109" s="90" t="str">
        <f t="shared" si="7"/>
        <v/>
      </c>
      <c r="R109" s="90" t="str">
        <f t="shared" si="5"/>
        <v/>
      </c>
      <c r="S109" s="90"/>
      <c r="T109" s="86"/>
      <c r="U109" s="86"/>
      <c r="V109" s="86"/>
      <c r="W109" s="86"/>
      <c r="X109" s="86"/>
      <c r="Y109" s="86"/>
    </row>
    <row r="110" spans="1:25" x14ac:dyDescent="0.4">
      <c r="A110" s="86">
        <v>9</v>
      </c>
      <c r="B110" s="86" t="str">
        <f>'申込一覧表（リレー種目）'!R15</f>
        <v/>
      </c>
      <c r="C110" s="86" t="str">
        <f>'申込一覧表（リレー種目）'!X15</f>
        <v/>
      </c>
      <c r="D110" s="86" t="str">
        <f>'申込一覧表（リレー種目）'!Y15</f>
        <v/>
      </c>
      <c r="E110" s="86" t="str">
        <f>'申込一覧表（リレー種目）'!Z15</f>
        <v/>
      </c>
      <c r="F110" s="86" t="str">
        <f>'申込一覧表（リレー種目）'!AA15</f>
        <v/>
      </c>
      <c r="G110" s="95" t="str">
        <f>'申込一覧表（リレー種目）'!AB15</f>
        <v/>
      </c>
      <c r="H110" s="95" t="str">
        <f>'申込一覧表（リレー種目）'!AC15</f>
        <v/>
      </c>
      <c r="I110" s="91" t="str">
        <f>'申込一覧表（リレー種目）'!AD15</f>
        <v/>
      </c>
      <c r="J110" s="86" t="str">
        <f>IF(ISBLANK('申込一覧表（個人種目）'!AE115),"",'申込一覧表（個人種目）'!AE115)</f>
        <v/>
      </c>
      <c r="K110" s="86"/>
      <c r="L110" s="86"/>
      <c r="M110" s="86"/>
      <c r="N110" s="89" t="str">
        <f t="shared" si="6"/>
        <v/>
      </c>
      <c r="O110" s="89" t="str">
        <f t="shared" si="4"/>
        <v/>
      </c>
      <c r="P110" s="89"/>
      <c r="Q110" s="90" t="str">
        <f t="shared" si="7"/>
        <v/>
      </c>
      <c r="R110" s="90" t="str">
        <f t="shared" si="5"/>
        <v/>
      </c>
      <c r="S110" s="90"/>
      <c r="T110" s="86"/>
      <c r="U110" s="86"/>
      <c r="V110" s="86"/>
      <c r="W110" s="86"/>
      <c r="X110" s="86"/>
      <c r="Y110" s="86"/>
    </row>
    <row r="111" spans="1:25" x14ac:dyDescent="0.4">
      <c r="A111" s="86">
        <v>10</v>
      </c>
      <c r="B111" s="86" t="str">
        <f>'申込一覧表（リレー種目）'!R16</f>
        <v/>
      </c>
      <c r="C111" s="86" t="str">
        <f>'申込一覧表（リレー種目）'!X16</f>
        <v/>
      </c>
      <c r="D111" s="86" t="str">
        <f>'申込一覧表（リレー種目）'!Y16</f>
        <v/>
      </c>
      <c r="E111" s="86" t="str">
        <f>'申込一覧表（リレー種目）'!Z16</f>
        <v/>
      </c>
      <c r="F111" s="86" t="str">
        <f>'申込一覧表（リレー種目）'!AA16</f>
        <v/>
      </c>
      <c r="G111" s="95" t="str">
        <f>'申込一覧表（リレー種目）'!AB16</f>
        <v/>
      </c>
      <c r="H111" s="95" t="str">
        <f>'申込一覧表（リレー種目）'!AC16</f>
        <v/>
      </c>
      <c r="I111" s="91" t="str">
        <f>'申込一覧表（リレー種目）'!AD16</f>
        <v/>
      </c>
      <c r="J111" s="86" t="str">
        <f>IF(ISBLANK('申込一覧表（個人種目）'!AE116),"",'申込一覧表（個人種目）'!AE116)</f>
        <v/>
      </c>
      <c r="K111" s="86"/>
      <c r="L111" s="86"/>
      <c r="M111" s="86"/>
      <c r="N111" s="89" t="str">
        <f t="shared" si="6"/>
        <v/>
      </c>
      <c r="O111" s="89" t="str">
        <f t="shared" si="4"/>
        <v/>
      </c>
      <c r="P111" s="89"/>
      <c r="Q111" s="90" t="str">
        <f t="shared" si="7"/>
        <v/>
      </c>
      <c r="R111" s="90" t="str">
        <f t="shared" si="5"/>
        <v/>
      </c>
      <c r="S111" s="90"/>
      <c r="T111" s="86"/>
      <c r="U111" s="86"/>
      <c r="V111" s="86"/>
      <c r="W111" s="86"/>
      <c r="X111" s="86"/>
      <c r="Y111" s="86"/>
    </row>
    <row r="112" spans="1:25" x14ac:dyDescent="0.4">
      <c r="A112" s="86">
        <v>11</v>
      </c>
      <c r="B112" s="86" t="str">
        <f>'申込一覧表（リレー種目）'!R17</f>
        <v/>
      </c>
      <c r="C112" s="86" t="str">
        <f>'申込一覧表（リレー種目）'!X17</f>
        <v/>
      </c>
      <c r="D112" s="86" t="str">
        <f>'申込一覧表（リレー種目）'!Y17</f>
        <v/>
      </c>
      <c r="E112" s="86" t="str">
        <f>'申込一覧表（リレー種目）'!Z17</f>
        <v/>
      </c>
      <c r="F112" s="86" t="str">
        <f>'申込一覧表（リレー種目）'!AA17</f>
        <v/>
      </c>
      <c r="G112" s="95" t="str">
        <f>'申込一覧表（リレー種目）'!AB17</f>
        <v/>
      </c>
      <c r="H112" s="95" t="str">
        <f>'申込一覧表（リレー種目）'!AC17</f>
        <v/>
      </c>
      <c r="I112" s="91" t="str">
        <f>'申込一覧表（リレー種目）'!AD17</f>
        <v/>
      </c>
      <c r="J112" s="86" t="str">
        <f>IF(ISBLANK('申込一覧表（個人種目）'!AE117),"",'申込一覧表（個人種目）'!AE117)</f>
        <v/>
      </c>
      <c r="K112" s="86"/>
      <c r="L112" s="86"/>
      <c r="M112" s="86"/>
      <c r="N112" s="89" t="str">
        <f t="shared" si="6"/>
        <v/>
      </c>
      <c r="O112" s="89" t="str">
        <f t="shared" si="4"/>
        <v/>
      </c>
      <c r="P112" s="89"/>
      <c r="Q112" s="90" t="str">
        <f t="shared" si="7"/>
        <v/>
      </c>
      <c r="R112" s="90" t="str">
        <f t="shared" si="5"/>
        <v/>
      </c>
      <c r="S112" s="90"/>
      <c r="T112" s="86"/>
      <c r="U112" s="86"/>
      <c r="V112" s="86"/>
      <c r="W112" s="86"/>
      <c r="X112" s="86"/>
      <c r="Y112" s="86"/>
    </row>
    <row r="113" spans="1:25" x14ac:dyDescent="0.4">
      <c r="A113" s="86">
        <v>12</v>
      </c>
      <c r="B113" s="86" t="str">
        <f>'申込一覧表（リレー種目）'!R18</f>
        <v/>
      </c>
      <c r="C113" s="86" t="str">
        <f>'申込一覧表（リレー種目）'!X18</f>
        <v/>
      </c>
      <c r="D113" s="86" t="str">
        <f>'申込一覧表（リレー種目）'!Y18</f>
        <v/>
      </c>
      <c r="E113" s="86" t="str">
        <f>'申込一覧表（リレー種目）'!Z18</f>
        <v/>
      </c>
      <c r="F113" s="86" t="str">
        <f>'申込一覧表（リレー種目）'!AA18</f>
        <v/>
      </c>
      <c r="G113" s="95" t="str">
        <f>'申込一覧表（リレー種目）'!AB18</f>
        <v/>
      </c>
      <c r="H113" s="95" t="str">
        <f>'申込一覧表（リレー種目）'!AC18</f>
        <v/>
      </c>
      <c r="I113" s="91" t="str">
        <f>'申込一覧表（リレー種目）'!AD18</f>
        <v/>
      </c>
      <c r="J113" s="86" t="str">
        <f>IF(ISBLANK('申込一覧表（個人種目）'!AE118),"",'申込一覧表（個人種目）'!AE118)</f>
        <v/>
      </c>
      <c r="K113" s="86"/>
      <c r="L113" s="86"/>
      <c r="M113" s="86"/>
      <c r="N113" s="89" t="str">
        <f t="shared" si="6"/>
        <v/>
      </c>
      <c r="O113" s="89" t="str">
        <f t="shared" si="4"/>
        <v/>
      </c>
      <c r="P113" s="89"/>
      <c r="Q113" s="90" t="str">
        <f t="shared" si="7"/>
        <v/>
      </c>
      <c r="R113" s="90" t="str">
        <f t="shared" si="5"/>
        <v/>
      </c>
      <c r="S113" s="90"/>
      <c r="T113" s="86"/>
      <c r="U113" s="86"/>
      <c r="V113" s="86"/>
      <c r="W113" s="86"/>
      <c r="X113" s="86"/>
      <c r="Y113" s="86"/>
    </row>
    <row r="114" spans="1:25" x14ac:dyDescent="0.4">
      <c r="A114" s="86">
        <v>13</v>
      </c>
      <c r="B114" s="86" t="str">
        <f>'申込一覧表（リレー種目）'!R19</f>
        <v/>
      </c>
      <c r="C114" s="86" t="str">
        <f>'申込一覧表（リレー種目）'!X19</f>
        <v/>
      </c>
      <c r="D114" s="86" t="str">
        <f>'申込一覧表（リレー種目）'!Y19</f>
        <v/>
      </c>
      <c r="E114" s="86" t="str">
        <f>'申込一覧表（リレー種目）'!Z19</f>
        <v/>
      </c>
      <c r="F114" s="86" t="str">
        <f>'申込一覧表（リレー種目）'!AA19</f>
        <v/>
      </c>
      <c r="G114" s="95" t="str">
        <f>'申込一覧表（リレー種目）'!AB19</f>
        <v/>
      </c>
      <c r="H114" s="95" t="str">
        <f>'申込一覧表（リレー種目）'!AC19</f>
        <v/>
      </c>
      <c r="I114" s="91" t="str">
        <f>'申込一覧表（リレー種目）'!AD19</f>
        <v/>
      </c>
      <c r="J114" s="86" t="str">
        <f>IF(ISBLANK('申込一覧表（個人種目）'!AE119),"",'申込一覧表（個人種目）'!AE119)</f>
        <v/>
      </c>
      <c r="K114" s="86"/>
      <c r="L114" s="86"/>
      <c r="M114" s="86"/>
      <c r="N114" s="89" t="str">
        <f t="shared" si="6"/>
        <v/>
      </c>
      <c r="O114" s="89" t="str">
        <f t="shared" si="4"/>
        <v/>
      </c>
      <c r="P114" s="89"/>
      <c r="Q114" s="90" t="str">
        <f t="shared" si="7"/>
        <v/>
      </c>
      <c r="R114" s="90" t="str">
        <f t="shared" si="5"/>
        <v/>
      </c>
      <c r="S114" s="90"/>
      <c r="T114" s="86"/>
      <c r="U114" s="86"/>
      <c r="V114" s="86"/>
      <c r="W114" s="86"/>
      <c r="X114" s="86"/>
      <c r="Y114" s="86"/>
    </row>
    <row r="115" spans="1:25" x14ac:dyDescent="0.4">
      <c r="A115" s="86">
        <v>14</v>
      </c>
      <c r="B115" s="86" t="str">
        <f>'申込一覧表（リレー種目）'!R20</f>
        <v/>
      </c>
      <c r="C115" s="86" t="str">
        <f>'申込一覧表（リレー種目）'!X20</f>
        <v/>
      </c>
      <c r="D115" s="86" t="str">
        <f>'申込一覧表（リレー種目）'!Y20</f>
        <v/>
      </c>
      <c r="E115" s="86" t="str">
        <f>'申込一覧表（リレー種目）'!Z20</f>
        <v/>
      </c>
      <c r="F115" s="86" t="str">
        <f>'申込一覧表（リレー種目）'!AA20</f>
        <v/>
      </c>
      <c r="G115" s="95" t="str">
        <f>'申込一覧表（リレー種目）'!AB20</f>
        <v/>
      </c>
      <c r="H115" s="95" t="str">
        <f>'申込一覧表（リレー種目）'!AC20</f>
        <v/>
      </c>
      <c r="I115" s="91" t="str">
        <f>'申込一覧表（リレー種目）'!AD20</f>
        <v/>
      </c>
      <c r="J115" s="86" t="str">
        <f>IF(ISBLANK('申込一覧表（個人種目）'!AE120),"",'申込一覧表（個人種目）'!AE120)</f>
        <v/>
      </c>
      <c r="K115" s="86"/>
      <c r="L115" s="86"/>
      <c r="M115" s="86"/>
      <c r="N115" s="89" t="str">
        <f t="shared" si="6"/>
        <v/>
      </c>
      <c r="O115" s="89" t="str">
        <f t="shared" si="4"/>
        <v/>
      </c>
      <c r="P115" s="89"/>
      <c r="Q115" s="90" t="str">
        <f t="shared" si="7"/>
        <v/>
      </c>
      <c r="R115" s="90" t="str">
        <f t="shared" si="5"/>
        <v/>
      </c>
      <c r="S115" s="90"/>
      <c r="T115" s="86"/>
      <c r="U115" s="86"/>
      <c r="V115" s="86"/>
      <c r="W115" s="86"/>
      <c r="X115" s="86"/>
      <c r="Y115" s="86"/>
    </row>
    <row r="116" spans="1:25" x14ac:dyDescent="0.4">
      <c r="A116" s="86">
        <v>15</v>
      </c>
      <c r="B116" s="86" t="str">
        <f>'申込一覧表（リレー種目）'!R21</f>
        <v/>
      </c>
      <c r="C116" s="86" t="str">
        <f>'申込一覧表（リレー種目）'!X21</f>
        <v/>
      </c>
      <c r="D116" s="86" t="str">
        <f>'申込一覧表（リレー種目）'!Y21</f>
        <v/>
      </c>
      <c r="E116" s="86" t="str">
        <f>'申込一覧表（リレー種目）'!Z21</f>
        <v/>
      </c>
      <c r="F116" s="86" t="str">
        <f>'申込一覧表（リレー種目）'!AA21</f>
        <v/>
      </c>
      <c r="G116" s="95" t="str">
        <f>'申込一覧表（リレー種目）'!AB21</f>
        <v/>
      </c>
      <c r="H116" s="95" t="str">
        <f>'申込一覧表（リレー種目）'!AC21</f>
        <v/>
      </c>
      <c r="I116" s="91" t="str">
        <f>'申込一覧表（リレー種目）'!AD21</f>
        <v/>
      </c>
      <c r="J116" s="86" t="str">
        <f>IF(ISBLANK('申込一覧表（個人種目）'!AE121),"",'申込一覧表（個人種目）'!AE121)</f>
        <v/>
      </c>
      <c r="K116" s="86"/>
      <c r="L116" s="86"/>
      <c r="M116" s="86"/>
      <c r="N116" s="89" t="str">
        <f t="shared" si="6"/>
        <v/>
      </c>
      <c r="O116" s="89" t="str">
        <f t="shared" si="4"/>
        <v/>
      </c>
      <c r="P116" s="89"/>
      <c r="Q116" s="90" t="str">
        <f t="shared" si="7"/>
        <v/>
      </c>
      <c r="R116" s="90" t="str">
        <f t="shared" si="5"/>
        <v/>
      </c>
      <c r="S116" s="90"/>
      <c r="T116" s="86"/>
      <c r="U116" s="86"/>
      <c r="V116" s="86"/>
      <c r="W116" s="86"/>
      <c r="X116" s="86"/>
      <c r="Y116" s="86"/>
    </row>
    <row r="117" spans="1:25" x14ac:dyDescent="0.4">
      <c r="A117" s="86">
        <v>16</v>
      </c>
      <c r="B117" s="86" t="str">
        <f>'申込一覧表（リレー種目）'!R22</f>
        <v/>
      </c>
      <c r="C117" s="86" t="str">
        <f>'申込一覧表（リレー種目）'!X22</f>
        <v/>
      </c>
      <c r="D117" s="86" t="str">
        <f>'申込一覧表（リレー種目）'!Y22</f>
        <v/>
      </c>
      <c r="E117" s="86" t="str">
        <f>'申込一覧表（リレー種目）'!Z22</f>
        <v/>
      </c>
      <c r="F117" s="86" t="str">
        <f>'申込一覧表（リレー種目）'!AA22</f>
        <v/>
      </c>
      <c r="G117" s="95" t="str">
        <f>'申込一覧表（リレー種目）'!AB22</f>
        <v/>
      </c>
      <c r="H117" s="95" t="str">
        <f>'申込一覧表（リレー種目）'!AC22</f>
        <v/>
      </c>
      <c r="I117" s="91" t="str">
        <f>'申込一覧表（リレー種目）'!AD22</f>
        <v/>
      </c>
      <c r="J117" s="86" t="str">
        <f>IF(ISBLANK('申込一覧表（個人種目）'!AE122),"",'申込一覧表（個人種目）'!AE122)</f>
        <v/>
      </c>
      <c r="K117" s="86"/>
      <c r="L117" s="86"/>
      <c r="M117" s="86"/>
      <c r="N117" s="89" t="str">
        <f t="shared" si="6"/>
        <v/>
      </c>
      <c r="O117" s="89" t="str">
        <f t="shared" si="4"/>
        <v/>
      </c>
      <c r="P117" s="89"/>
      <c r="Q117" s="90" t="str">
        <f t="shared" si="7"/>
        <v/>
      </c>
      <c r="R117" s="90" t="str">
        <f t="shared" si="5"/>
        <v/>
      </c>
      <c r="S117" s="90"/>
      <c r="T117" s="86"/>
      <c r="U117" s="86"/>
      <c r="V117" s="86"/>
      <c r="W117" s="86"/>
      <c r="X117" s="86"/>
      <c r="Y117" s="86"/>
    </row>
    <row r="118" spans="1:25" x14ac:dyDescent="0.4">
      <c r="A118" s="86">
        <v>17</v>
      </c>
      <c r="B118" s="86" t="str">
        <f>'申込一覧表（リレー種目）'!R23</f>
        <v/>
      </c>
      <c r="C118" s="86" t="str">
        <f>'申込一覧表（リレー種目）'!X23</f>
        <v/>
      </c>
      <c r="D118" s="86" t="str">
        <f>'申込一覧表（リレー種目）'!Y23</f>
        <v/>
      </c>
      <c r="E118" s="86" t="str">
        <f>'申込一覧表（リレー種目）'!Z23</f>
        <v/>
      </c>
      <c r="F118" s="86" t="str">
        <f>'申込一覧表（リレー種目）'!AA23</f>
        <v/>
      </c>
      <c r="G118" s="95" t="str">
        <f>'申込一覧表（リレー種目）'!AB23</f>
        <v/>
      </c>
      <c r="H118" s="95" t="str">
        <f>'申込一覧表（リレー種目）'!AC23</f>
        <v/>
      </c>
      <c r="I118" s="91" t="str">
        <f>'申込一覧表（リレー種目）'!AD23</f>
        <v/>
      </c>
      <c r="J118" s="86" t="str">
        <f>IF(ISBLANK('申込一覧表（個人種目）'!AE123),"",'申込一覧表（個人種目）'!AE123)</f>
        <v/>
      </c>
      <c r="K118" s="86"/>
      <c r="L118" s="86"/>
      <c r="M118" s="86"/>
      <c r="N118" s="89" t="str">
        <f t="shared" si="6"/>
        <v/>
      </c>
      <c r="O118" s="89" t="str">
        <f t="shared" si="4"/>
        <v/>
      </c>
      <c r="P118" s="89"/>
      <c r="Q118" s="90" t="str">
        <f t="shared" si="7"/>
        <v/>
      </c>
      <c r="R118" s="90" t="str">
        <f t="shared" si="5"/>
        <v/>
      </c>
      <c r="S118" s="90"/>
      <c r="T118" s="86"/>
      <c r="U118" s="86"/>
      <c r="V118" s="86"/>
      <c r="W118" s="86"/>
      <c r="X118" s="86"/>
      <c r="Y118" s="86"/>
    </row>
    <row r="119" spans="1:25" x14ac:dyDescent="0.4">
      <c r="A119" s="86">
        <v>18</v>
      </c>
      <c r="B119" s="86" t="str">
        <f>'申込一覧表（リレー種目）'!R24</f>
        <v/>
      </c>
      <c r="C119" s="86" t="str">
        <f>'申込一覧表（リレー種目）'!X24</f>
        <v/>
      </c>
      <c r="D119" s="86" t="str">
        <f>'申込一覧表（リレー種目）'!Y24</f>
        <v/>
      </c>
      <c r="E119" s="86" t="str">
        <f>'申込一覧表（リレー種目）'!Z24</f>
        <v/>
      </c>
      <c r="F119" s="86" t="str">
        <f>'申込一覧表（リレー種目）'!AA24</f>
        <v/>
      </c>
      <c r="G119" s="95" t="str">
        <f>'申込一覧表（リレー種目）'!AB24</f>
        <v/>
      </c>
      <c r="H119" s="95" t="str">
        <f>'申込一覧表（リレー種目）'!AC24</f>
        <v/>
      </c>
      <c r="I119" s="91" t="str">
        <f>'申込一覧表（リレー種目）'!AD24</f>
        <v/>
      </c>
      <c r="J119" s="86" t="str">
        <f>IF(ISBLANK('申込一覧表（個人種目）'!AE124),"",'申込一覧表（個人種目）'!AE124)</f>
        <v/>
      </c>
      <c r="K119" s="86"/>
      <c r="L119" s="86"/>
      <c r="M119" s="86"/>
      <c r="N119" s="89" t="str">
        <f t="shared" si="6"/>
        <v/>
      </c>
      <c r="O119" s="89" t="str">
        <f t="shared" si="4"/>
        <v/>
      </c>
      <c r="P119" s="89"/>
      <c r="Q119" s="90" t="str">
        <f t="shared" si="7"/>
        <v/>
      </c>
      <c r="R119" s="90" t="str">
        <f t="shared" si="5"/>
        <v/>
      </c>
      <c r="S119" s="90"/>
      <c r="T119" s="86"/>
      <c r="U119" s="86"/>
      <c r="V119" s="86"/>
      <c r="W119" s="86"/>
      <c r="X119" s="86"/>
      <c r="Y119" s="86"/>
    </row>
    <row r="120" spans="1:25" x14ac:dyDescent="0.4">
      <c r="A120" s="86">
        <v>19</v>
      </c>
      <c r="B120" s="86" t="str">
        <f>'申込一覧表（リレー種目）'!R25</f>
        <v/>
      </c>
      <c r="C120" s="86" t="str">
        <f>'申込一覧表（リレー種目）'!X25</f>
        <v/>
      </c>
      <c r="D120" s="86" t="str">
        <f>'申込一覧表（リレー種目）'!Y25</f>
        <v/>
      </c>
      <c r="E120" s="86" t="str">
        <f>'申込一覧表（リレー種目）'!Z25</f>
        <v/>
      </c>
      <c r="F120" s="86" t="str">
        <f>'申込一覧表（リレー種目）'!AA25</f>
        <v/>
      </c>
      <c r="G120" s="95" t="str">
        <f>'申込一覧表（リレー種目）'!AB25</f>
        <v/>
      </c>
      <c r="H120" s="95" t="str">
        <f>'申込一覧表（リレー種目）'!AC25</f>
        <v/>
      </c>
      <c r="I120" s="91" t="str">
        <f>'申込一覧表（リレー種目）'!AD25</f>
        <v/>
      </c>
      <c r="J120" s="86" t="str">
        <f>IF(ISBLANK('申込一覧表（個人種目）'!AE125),"",'申込一覧表（個人種目）'!AE125)</f>
        <v/>
      </c>
      <c r="K120" s="86"/>
      <c r="L120" s="86"/>
      <c r="M120" s="86"/>
      <c r="N120" s="89" t="str">
        <f t="shared" si="6"/>
        <v/>
      </c>
      <c r="O120" s="89" t="str">
        <f t="shared" si="4"/>
        <v/>
      </c>
      <c r="P120" s="89"/>
      <c r="Q120" s="90" t="str">
        <f t="shared" si="7"/>
        <v/>
      </c>
      <c r="R120" s="90" t="str">
        <f t="shared" si="5"/>
        <v/>
      </c>
      <c r="S120" s="90"/>
      <c r="T120" s="86"/>
      <c r="U120" s="86"/>
      <c r="V120" s="86"/>
      <c r="W120" s="86"/>
      <c r="X120" s="86"/>
      <c r="Y120" s="86"/>
    </row>
    <row r="121" spans="1:25" x14ac:dyDescent="0.4">
      <c r="A121" s="86">
        <v>20</v>
      </c>
      <c r="B121" s="86" t="str">
        <f>'申込一覧表（リレー種目）'!R26</f>
        <v/>
      </c>
      <c r="C121" s="86" t="str">
        <f>'申込一覧表（リレー種目）'!X26</f>
        <v/>
      </c>
      <c r="D121" s="86" t="str">
        <f>'申込一覧表（リレー種目）'!Y26</f>
        <v/>
      </c>
      <c r="E121" s="86" t="str">
        <f>'申込一覧表（リレー種目）'!Z26</f>
        <v/>
      </c>
      <c r="F121" s="86" t="str">
        <f>'申込一覧表（リレー種目）'!AA26</f>
        <v/>
      </c>
      <c r="G121" s="95" t="str">
        <f>'申込一覧表（リレー種目）'!AB26</f>
        <v/>
      </c>
      <c r="H121" s="95" t="str">
        <f>'申込一覧表（リレー種目）'!AC26</f>
        <v/>
      </c>
      <c r="I121" s="91" t="str">
        <f>'申込一覧表（リレー種目）'!AD26</f>
        <v/>
      </c>
      <c r="J121" s="86" t="str">
        <f>IF(ISBLANK('申込一覧表（個人種目）'!AE126),"",'申込一覧表（個人種目）'!AE126)</f>
        <v/>
      </c>
      <c r="K121" s="86"/>
      <c r="L121" s="86"/>
      <c r="M121" s="86"/>
      <c r="N121" s="89" t="str">
        <f t="shared" si="6"/>
        <v/>
      </c>
      <c r="O121" s="89" t="str">
        <f t="shared" si="4"/>
        <v/>
      </c>
      <c r="P121" s="89"/>
      <c r="Q121" s="90" t="str">
        <f t="shared" si="7"/>
        <v/>
      </c>
      <c r="R121" s="90" t="str">
        <f t="shared" si="5"/>
        <v/>
      </c>
      <c r="S121" s="90"/>
      <c r="T121" s="86"/>
      <c r="U121" s="86"/>
      <c r="V121" s="86"/>
      <c r="W121" s="86"/>
      <c r="X121" s="86"/>
      <c r="Y121" s="86"/>
    </row>
    <row r="122" spans="1:25" x14ac:dyDescent="0.4">
      <c r="A122" s="86">
        <v>21</v>
      </c>
      <c r="B122" s="86" t="str">
        <f>'申込一覧表（リレー種目）'!R27</f>
        <v/>
      </c>
      <c r="C122" s="86" t="str">
        <f>'申込一覧表（リレー種目）'!X27</f>
        <v/>
      </c>
      <c r="D122" s="86" t="str">
        <f>'申込一覧表（リレー種目）'!Y27</f>
        <v/>
      </c>
      <c r="E122" s="86" t="str">
        <f>'申込一覧表（リレー種目）'!Z27</f>
        <v/>
      </c>
      <c r="F122" s="86" t="str">
        <f>'申込一覧表（リレー種目）'!AA27</f>
        <v/>
      </c>
      <c r="G122" s="95" t="str">
        <f>'申込一覧表（リレー種目）'!AB27</f>
        <v/>
      </c>
      <c r="H122" s="95" t="str">
        <f>'申込一覧表（リレー種目）'!AC27</f>
        <v/>
      </c>
      <c r="I122" s="91" t="str">
        <f>'申込一覧表（リレー種目）'!AD27</f>
        <v/>
      </c>
      <c r="J122" s="86" t="str">
        <f>IF(ISBLANK('申込一覧表（個人種目）'!AE127),"",'申込一覧表（個人種目）'!AE127)</f>
        <v/>
      </c>
      <c r="K122" s="86"/>
      <c r="L122" s="86"/>
      <c r="M122" s="86"/>
      <c r="N122" s="89" t="str">
        <f t="shared" si="6"/>
        <v/>
      </c>
      <c r="O122" s="89" t="str">
        <f t="shared" si="4"/>
        <v/>
      </c>
      <c r="P122" s="89"/>
      <c r="Q122" s="90" t="str">
        <f t="shared" si="7"/>
        <v/>
      </c>
      <c r="R122" s="90" t="str">
        <f t="shared" si="5"/>
        <v/>
      </c>
      <c r="S122" s="90"/>
      <c r="T122" s="86"/>
      <c r="U122" s="86"/>
      <c r="V122" s="86"/>
      <c r="W122" s="86"/>
      <c r="X122" s="86"/>
      <c r="Y122" s="86"/>
    </row>
    <row r="123" spans="1:25" x14ac:dyDescent="0.4">
      <c r="A123" s="86">
        <v>22</v>
      </c>
      <c r="B123" s="86" t="str">
        <f>'申込一覧表（リレー種目）'!R28</f>
        <v/>
      </c>
      <c r="C123" s="86" t="str">
        <f>'申込一覧表（リレー種目）'!X28</f>
        <v/>
      </c>
      <c r="D123" s="86" t="str">
        <f>'申込一覧表（リレー種目）'!Y28</f>
        <v/>
      </c>
      <c r="E123" s="86" t="str">
        <f>'申込一覧表（リレー種目）'!Z28</f>
        <v/>
      </c>
      <c r="F123" s="86" t="str">
        <f>'申込一覧表（リレー種目）'!AA28</f>
        <v/>
      </c>
      <c r="G123" s="95" t="str">
        <f>'申込一覧表（リレー種目）'!AB28</f>
        <v/>
      </c>
      <c r="H123" s="95" t="str">
        <f>'申込一覧表（リレー種目）'!AC28</f>
        <v/>
      </c>
      <c r="I123" s="91" t="str">
        <f>'申込一覧表（リレー種目）'!AD28</f>
        <v/>
      </c>
      <c r="J123" s="86" t="str">
        <f>IF(ISBLANK('申込一覧表（個人種目）'!AE128),"",'申込一覧表（個人種目）'!AE128)</f>
        <v/>
      </c>
      <c r="K123" s="86"/>
      <c r="L123" s="86"/>
      <c r="M123" s="86"/>
      <c r="N123" s="89" t="str">
        <f t="shared" si="6"/>
        <v/>
      </c>
      <c r="O123" s="89" t="str">
        <f t="shared" si="4"/>
        <v/>
      </c>
      <c r="P123" s="89"/>
      <c r="Q123" s="90" t="str">
        <f t="shared" si="7"/>
        <v/>
      </c>
      <c r="R123" s="90" t="str">
        <f t="shared" si="5"/>
        <v/>
      </c>
      <c r="S123" s="90"/>
      <c r="T123" s="86"/>
      <c r="U123" s="86"/>
      <c r="V123" s="86"/>
      <c r="W123" s="86"/>
      <c r="X123" s="86"/>
      <c r="Y123" s="86"/>
    </row>
    <row r="124" spans="1:25" x14ac:dyDescent="0.4">
      <c r="A124" s="86">
        <v>23</v>
      </c>
      <c r="B124" s="86" t="str">
        <f>'申込一覧表（リレー種目）'!R29</f>
        <v/>
      </c>
      <c r="C124" s="86" t="str">
        <f>'申込一覧表（リレー種目）'!X29</f>
        <v/>
      </c>
      <c r="D124" s="86" t="str">
        <f>'申込一覧表（リレー種目）'!Y29</f>
        <v/>
      </c>
      <c r="E124" s="86" t="str">
        <f>'申込一覧表（リレー種目）'!Z29</f>
        <v/>
      </c>
      <c r="F124" s="86" t="str">
        <f>'申込一覧表（リレー種目）'!AA29</f>
        <v/>
      </c>
      <c r="G124" s="95" t="str">
        <f>'申込一覧表（リレー種目）'!AB29</f>
        <v/>
      </c>
      <c r="H124" s="95" t="str">
        <f>'申込一覧表（リレー種目）'!AC29</f>
        <v/>
      </c>
      <c r="I124" s="91" t="str">
        <f>'申込一覧表（リレー種目）'!AD29</f>
        <v/>
      </c>
      <c r="J124" s="86" t="str">
        <f>IF(ISBLANK('申込一覧表（個人種目）'!AE129),"",'申込一覧表（個人種目）'!AE129)</f>
        <v/>
      </c>
      <c r="K124" s="86"/>
      <c r="L124" s="86"/>
      <c r="M124" s="86"/>
      <c r="N124" s="89" t="str">
        <f t="shared" si="6"/>
        <v/>
      </c>
      <c r="O124" s="89" t="str">
        <f t="shared" si="4"/>
        <v/>
      </c>
      <c r="P124" s="89"/>
      <c r="Q124" s="90" t="str">
        <f t="shared" si="7"/>
        <v/>
      </c>
      <c r="R124" s="90" t="str">
        <f t="shared" si="5"/>
        <v/>
      </c>
      <c r="S124" s="90"/>
      <c r="T124" s="86"/>
      <c r="U124" s="86"/>
      <c r="V124" s="86"/>
      <c r="W124" s="86"/>
      <c r="X124" s="86"/>
      <c r="Y124" s="86"/>
    </row>
    <row r="125" spans="1:25" x14ac:dyDescent="0.4">
      <c r="A125" s="86">
        <v>24</v>
      </c>
      <c r="B125" s="86" t="str">
        <f>'申込一覧表（リレー種目）'!R30</f>
        <v/>
      </c>
      <c r="C125" s="86" t="str">
        <f>'申込一覧表（リレー種目）'!X30</f>
        <v/>
      </c>
      <c r="D125" s="86" t="str">
        <f>'申込一覧表（リレー種目）'!Y30</f>
        <v/>
      </c>
      <c r="E125" s="86" t="str">
        <f>'申込一覧表（リレー種目）'!Z30</f>
        <v/>
      </c>
      <c r="F125" s="86" t="str">
        <f>'申込一覧表（リレー種目）'!AA30</f>
        <v/>
      </c>
      <c r="G125" s="95" t="str">
        <f>'申込一覧表（リレー種目）'!AB30</f>
        <v/>
      </c>
      <c r="H125" s="95" t="str">
        <f>'申込一覧表（リレー種目）'!AC30</f>
        <v/>
      </c>
      <c r="I125" s="91" t="str">
        <f>'申込一覧表（リレー種目）'!AD30</f>
        <v/>
      </c>
      <c r="J125" s="86" t="str">
        <f>IF(ISBLANK('申込一覧表（個人種目）'!AE130),"",'申込一覧表（個人種目）'!AE130)</f>
        <v/>
      </c>
      <c r="K125" s="86"/>
      <c r="L125" s="86"/>
      <c r="M125" s="86"/>
      <c r="N125" s="89" t="str">
        <f t="shared" si="6"/>
        <v/>
      </c>
      <c r="O125" s="89" t="str">
        <f t="shared" si="4"/>
        <v/>
      </c>
      <c r="P125" s="89"/>
      <c r="Q125" s="90" t="str">
        <f t="shared" si="7"/>
        <v/>
      </c>
      <c r="R125" s="90" t="str">
        <f t="shared" si="5"/>
        <v/>
      </c>
      <c r="S125" s="90"/>
      <c r="T125" s="86"/>
      <c r="U125" s="86"/>
      <c r="V125" s="86"/>
      <c r="W125" s="86"/>
      <c r="X125" s="86"/>
      <c r="Y125" s="86"/>
    </row>
    <row r="126" spans="1:25" x14ac:dyDescent="0.4">
      <c r="A126" s="86"/>
      <c r="B126" s="86"/>
      <c r="C126" s="86"/>
      <c r="D126" s="86"/>
      <c r="E126" s="86"/>
      <c r="F126" s="86"/>
      <c r="G126" s="91"/>
      <c r="H126" s="91"/>
      <c r="I126" s="91"/>
      <c r="J126" s="86"/>
      <c r="K126" s="86"/>
      <c r="L126" s="86"/>
      <c r="M126" s="86"/>
      <c r="N126" s="86"/>
      <c r="O126" s="86"/>
      <c r="P126" s="86"/>
      <c r="Q126" s="86"/>
      <c r="R126" s="86"/>
      <c r="S126" s="86"/>
      <c r="T126" s="86"/>
      <c r="U126" s="86"/>
      <c r="V126" s="86"/>
      <c r="W126" s="86"/>
      <c r="X126" s="86"/>
      <c r="Y126" s="86"/>
    </row>
    <row r="127" spans="1:25" x14ac:dyDescent="0.4">
      <c r="A127" s="86"/>
      <c r="B127" s="86"/>
      <c r="C127" s="86"/>
      <c r="D127" s="86"/>
      <c r="E127" s="86"/>
      <c r="F127" s="86"/>
      <c r="G127" s="91"/>
      <c r="H127" s="91"/>
      <c r="I127" s="91"/>
      <c r="J127" s="86"/>
      <c r="K127" s="86"/>
      <c r="L127" s="86"/>
      <c r="M127" s="86"/>
      <c r="N127" s="86"/>
      <c r="O127" s="86"/>
      <c r="P127" s="86"/>
      <c r="Q127" s="86"/>
      <c r="R127" s="86"/>
      <c r="S127" s="86"/>
      <c r="T127" s="86"/>
      <c r="U127" s="86"/>
      <c r="V127" s="86"/>
      <c r="W127" s="86"/>
      <c r="X127" s="86"/>
      <c r="Y127" s="86"/>
    </row>
    <row r="128" spans="1:25" x14ac:dyDescent="0.4">
      <c r="A128" s="86"/>
      <c r="B128" s="86"/>
      <c r="C128" s="86"/>
      <c r="D128" s="86"/>
      <c r="E128" s="86"/>
      <c r="F128" s="86"/>
      <c r="G128" s="91"/>
      <c r="H128" s="91"/>
      <c r="I128" s="91"/>
      <c r="J128" s="86"/>
      <c r="K128" s="86"/>
      <c r="L128" s="86"/>
      <c r="M128" s="86"/>
      <c r="N128" s="86"/>
      <c r="O128" s="86"/>
      <c r="P128" s="86"/>
      <c r="Q128" s="86"/>
      <c r="R128" s="86"/>
      <c r="S128" s="86"/>
      <c r="T128" s="86"/>
      <c r="U128" s="86"/>
      <c r="V128" s="86"/>
      <c r="W128" s="86"/>
      <c r="X128" s="86"/>
      <c r="Y128" s="86"/>
    </row>
    <row r="129" spans="1:25" x14ac:dyDescent="0.4">
      <c r="A129" s="86"/>
      <c r="B129" s="86"/>
      <c r="C129" s="86"/>
      <c r="D129" s="86"/>
      <c r="E129" s="86"/>
      <c r="F129" s="86"/>
      <c r="G129" s="91"/>
      <c r="H129" s="91"/>
      <c r="I129" s="91"/>
      <c r="J129" s="86"/>
      <c r="K129" s="86"/>
      <c r="L129" s="86"/>
      <c r="M129" s="86"/>
      <c r="N129" s="86"/>
      <c r="O129" s="86"/>
      <c r="P129" s="86"/>
      <c r="Q129" s="86"/>
      <c r="R129" s="86"/>
      <c r="S129" s="86"/>
      <c r="T129" s="86"/>
      <c r="U129" s="86"/>
      <c r="V129" s="86"/>
      <c r="W129" s="86"/>
      <c r="X129" s="86"/>
      <c r="Y129" s="86"/>
    </row>
    <row r="130" spans="1:25" x14ac:dyDescent="0.4">
      <c r="A130" s="86"/>
      <c r="B130" s="86"/>
      <c r="C130" s="86"/>
      <c r="D130" s="86"/>
      <c r="E130" s="86"/>
      <c r="F130" s="86"/>
      <c r="G130" s="91"/>
      <c r="H130" s="91"/>
      <c r="I130" s="91"/>
      <c r="J130" s="86"/>
      <c r="K130" s="86"/>
      <c r="L130" s="86"/>
      <c r="M130" s="86"/>
      <c r="N130" s="86"/>
      <c r="O130" s="86"/>
      <c r="P130" s="86"/>
      <c r="Q130" s="86"/>
      <c r="R130" s="86"/>
      <c r="S130" s="86"/>
      <c r="T130" s="86"/>
      <c r="U130" s="86"/>
      <c r="V130" s="86"/>
      <c r="W130" s="86"/>
      <c r="X130" s="86"/>
      <c r="Y130" s="86"/>
    </row>
    <row r="131" spans="1:25" x14ac:dyDescent="0.4">
      <c r="A131" s="86"/>
      <c r="B131" s="86"/>
      <c r="C131" s="86"/>
      <c r="D131" s="86"/>
      <c r="E131" s="86"/>
      <c r="F131" s="86"/>
      <c r="G131" s="91"/>
      <c r="H131" s="91"/>
      <c r="I131" s="91"/>
      <c r="J131" s="86"/>
      <c r="K131" s="86"/>
      <c r="L131" s="86"/>
      <c r="M131" s="86"/>
      <c r="N131" s="86"/>
      <c r="O131" s="86"/>
      <c r="P131" s="86"/>
      <c r="Q131" s="86"/>
      <c r="R131" s="86"/>
      <c r="S131" s="86"/>
      <c r="T131" s="86"/>
      <c r="U131" s="86"/>
      <c r="V131" s="86"/>
      <c r="W131" s="86"/>
      <c r="X131" s="86"/>
      <c r="Y131" s="86"/>
    </row>
    <row r="132" spans="1:25" x14ac:dyDescent="0.4">
      <c r="A132" s="86"/>
      <c r="B132" s="86"/>
      <c r="C132" s="86"/>
      <c r="D132" s="86"/>
      <c r="E132" s="86"/>
      <c r="F132" s="86"/>
      <c r="G132" s="91"/>
      <c r="H132" s="91"/>
      <c r="I132" s="91"/>
      <c r="J132" s="86"/>
      <c r="K132" s="86"/>
      <c r="L132" s="86"/>
      <c r="M132" s="86"/>
      <c r="N132" s="86"/>
      <c r="O132" s="86"/>
      <c r="P132" s="86"/>
      <c r="Q132" s="86"/>
      <c r="R132" s="86"/>
      <c r="S132" s="86"/>
      <c r="T132" s="86"/>
      <c r="U132" s="86"/>
      <c r="V132" s="86"/>
      <c r="W132" s="86"/>
      <c r="X132" s="86"/>
      <c r="Y132" s="86"/>
    </row>
    <row r="133" spans="1:25" x14ac:dyDescent="0.4">
      <c r="A133" s="86"/>
      <c r="B133" s="86"/>
      <c r="C133" s="86"/>
      <c r="D133" s="86"/>
      <c r="E133" s="86"/>
      <c r="F133" s="86"/>
      <c r="G133" s="91"/>
      <c r="H133" s="91"/>
      <c r="I133" s="91"/>
      <c r="J133" s="86"/>
      <c r="K133" s="86"/>
      <c r="L133" s="86"/>
      <c r="M133" s="86"/>
      <c r="N133" s="86"/>
      <c r="O133" s="86"/>
      <c r="P133" s="86"/>
      <c r="Q133" s="86"/>
      <c r="R133" s="86"/>
      <c r="S133" s="86"/>
      <c r="T133" s="86"/>
      <c r="U133" s="86"/>
      <c r="V133" s="86"/>
      <c r="W133" s="86"/>
      <c r="X133" s="86"/>
      <c r="Y133" s="86"/>
    </row>
    <row r="134" spans="1:25" x14ac:dyDescent="0.4">
      <c r="A134" s="86"/>
      <c r="B134" s="86"/>
      <c r="C134" s="86"/>
      <c r="D134" s="86"/>
      <c r="E134" s="86"/>
      <c r="F134" s="86"/>
      <c r="G134" s="91"/>
      <c r="H134" s="91"/>
      <c r="I134" s="91"/>
      <c r="J134" s="86"/>
      <c r="K134" s="86"/>
      <c r="L134" s="86"/>
      <c r="M134" s="86"/>
      <c r="N134" s="86"/>
      <c r="O134" s="86"/>
      <c r="P134" s="86"/>
      <c r="Q134" s="86"/>
      <c r="R134" s="86"/>
      <c r="S134" s="86"/>
      <c r="T134" s="86"/>
      <c r="U134" s="86"/>
      <c r="V134" s="86"/>
      <c r="W134" s="86"/>
      <c r="X134" s="86"/>
      <c r="Y134" s="86"/>
    </row>
    <row r="135" spans="1:25" x14ac:dyDescent="0.4">
      <c r="A135" s="86"/>
      <c r="B135" s="86"/>
      <c r="C135" s="86"/>
      <c r="D135" s="86"/>
      <c r="E135" s="86"/>
      <c r="F135" s="86"/>
      <c r="G135" s="91"/>
      <c r="H135" s="91"/>
      <c r="I135" s="91"/>
      <c r="J135" s="86"/>
      <c r="K135" s="86"/>
      <c r="L135" s="86"/>
      <c r="M135" s="86"/>
      <c r="N135" s="86"/>
      <c r="O135" s="86"/>
      <c r="P135" s="86"/>
      <c r="Q135" s="86"/>
      <c r="R135" s="86"/>
      <c r="S135" s="86"/>
      <c r="T135" s="86"/>
      <c r="U135" s="86"/>
      <c r="V135" s="86"/>
      <c r="W135" s="86"/>
      <c r="X135" s="86"/>
      <c r="Y135" s="86"/>
    </row>
    <row r="136" spans="1:25" x14ac:dyDescent="0.4">
      <c r="A136" s="86"/>
      <c r="B136" s="86"/>
      <c r="C136" s="86"/>
      <c r="D136" s="86"/>
      <c r="E136" s="86"/>
      <c r="F136" s="86"/>
      <c r="G136" s="91"/>
      <c r="H136" s="91"/>
      <c r="I136" s="91"/>
      <c r="J136" s="86"/>
      <c r="K136" s="86"/>
      <c r="L136" s="86"/>
      <c r="M136" s="86"/>
      <c r="N136" s="86"/>
      <c r="O136" s="86"/>
      <c r="P136" s="86"/>
      <c r="Q136" s="86"/>
      <c r="R136" s="86"/>
      <c r="S136" s="86"/>
      <c r="T136" s="86"/>
      <c r="U136" s="86"/>
      <c r="V136" s="86"/>
      <c r="W136" s="86"/>
      <c r="X136" s="86"/>
      <c r="Y136" s="86"/>
    </row>
    <row r="137" spans="1:25" x14ac:dyDescent="0.4">
      <c r="A137" s="86"/>
      <c r="B137" s="86"/>
      <c r="C137" s="86"/>
      <c r="D137" s="86"/>
      <c r="E137" s="86"/>
      <c r="F137" s="86"/>
      <c r="G137" s="91"/>
      <c r="H137" s="91"/>
      <c r="I137" s="91"/>
      <c r="J137" s="86"/>
      <c r="K137" s="86"/>
      <c r="L137" s="86"/>
      <c r="M137" s="86"/>
      <c r="N137" s="86"/>
      <c r="O137" s="86"/>
      <c r="P137" s="86"/>
      <c r="Q137" s="86"/>
      <c r="R137" s="86"/>
      <c r="S137" s="86"/>
      <c r="T137" s="86"/>
      <c r="U137" s="86"/>
      <c r="V137" s="86"/>
      <c r="W137" s="86"/>
      <c r="X137" s="86"/>
      <c r="Y137" s="86"/>
    </row>
    <row r="138" spans="1:25" x14ac:dyDescent="0.4">
      <c r="A138" s="86"/>
      <c r="B138" s="86"/>
      <c r="C138" s="86"/>
      <c r="D138" s="86"/>
      <c r="E138" s="86"/>
      <c r="F138" s="86"/>
      <c r="G138" s="91"/>
      <c r="H138" s="91"/>
      <c r="I138" s="91"/>
      <c r="J138" s="86"/>
      <c r="K138" s="86"/>
      <c r="L138" s="86"/>
      <c r="M138" s="86"/>
      <c r="N138" s="86"/>
      <c r="O138" s="86"/>
      <c r="P138" s="86"/>
      <c r="Q138" s="86"/>
      <c r="R138" s="86"/>
      <c r="S138" s="86"/>
      <c r="T138" s="86"/>
      <c r="U138" s="86"/>
      <c r="V138" s="86"/>
      <c r="W138" s="86"/>
      <c r="X138" s="86"/>
      <c r="Y138" s="86"/>
    </row>
    <row r="139" spans="1:25" x14ac:dyDescent="0.4">
      <c r="A139" s="86"/>
      <c r="B139" s="86"/>
      <c r="C139" s="86"/>
      <c r="D139" s="86"/>
      <c r="E139" s="86"/>
      <c r="F139" s="86"/>
      <c r="G139" s="91"/>
      <c r="H139" s="91"/>
      <c r="I139" s="91"/>
      <c r="J139" s="86"/>
      <c r="K139" s="86"/>
      <c r="L139" s="86"/>
      <c r="M139" s="86"/>
      <c r="N139" s="86"/>
      <c r="O139" s="86"/>
      <c r="P139" s="86"/>
      <c r="Q139" s="86"/>
      <c r="R139" s="86"/>
      <c r="S139" s="86"/>
      <c r="T139" s="86"/>
      <c r="U139" s="86"/>
      <c r="V139" s="86"/>
      <c r="W139" s="86"/>
      <c r="X139" s="86"/>
      <c r="Y139" s="86"/>
    </row>
    <row r="140" spans="1:25" x14ac:dyDescent="0.4">
      <c r="A140" s="86"/>
      <c r="B140" s="86"/>
      <c r="C140" s="86"/>
      <c r="D140" s="86"/>
      <c r="E140" s="86"/>
      <c r="F140" s="86"/>
      <c r="G140" s="91"/>
      <c r="H140" s="91"/>
      <c r="I140" s="91"/>
      <c r="J140" s="86"/>
      <c r="K140" s="86"/>
      <c r="L140" s="86"/>
      <c r="M140" s="86"/>
      <c r="N140" s="86"/>
      <c r="O140" s="86"/>
      <c r="P140" s="86"/>
      <c r="Q140" s="86"/>
      <c r="R140" s="86"/>
      <c r="S140" s="86"/>
      <c r="T140" s="86"/>
      <c r="U140" s="86"/>
      <c r="V140" s="86"/>
      <c r="W140" s="86"/>
      <c r="X140" s="86"/>
      <c r="Y140" s="86"/>
    </row>
    <row r="141" spans="1:25" x14ac:dyDescent="0.4">
      <c r="A141" s="86"/>
      <c r="B141" s="86"/>
      <c r="C141" s="86"/>
      <c r="D141" s="86"/>
      <c r="E141" s="86"/>
      <c r="F141" s="86"/>
      <c r="G141" s="91"/>
      <c r="H141" s="91"/>
      <c r="I141" s="91"/>
      <c r="J141" s="86"/>
      <c r="K141" s="86"/>
      <c r="L141" s="86"/>
      <c r="M141" s="86"/>
      <c r="N141" s="86"/>
      <c r="O141" s="86"/>
      <c r="P141" s="86"/>
      <c r="Q141" s="86"/>
      <c r="R141" s="86"/>
      <c r="S141" s="86"/>
      <c r="T141" s="86"/>
      <c r="U141" s="86"/>
      <c r="V141" s="86"/>
      <c r="W141" s="86"/>
      <c r="X141" s="86"/>
      <c r="Y141" s="86"/>
    </row>
    <row r="142" spans="1:25" x14ac:dyDescent="0.4">
      <c r="A142" s="86"/>
      <c r="B142" s="86"/>
      <c r="C142" s="86"/>
      <c r="D142" s="86"/>
      <c r="E142" s="86"/>
      <c r="F142" s="86"/>
      <c r="G142" s="91"/>
      <c r="H142" s="91"/>
      <c r="I142" s="91"/>
      <c r="J142" s="86"/>
      <c r="K142" s="86"/>
      <c r="L142" s="86"/>
      <c r="M142" s="86"/>
      <c r="N142" s="86"/>
      <c r="O142" s="86"/>
      <c r="P142" s="86"/>
      <c r="Q142" s="86"/>
      <c r="R142" s="86"/>
      <c r="S142" s="86"/>
      <c r="T142" s="86"/>
      <c r="U142" s="86"/>
      <c r="V142" s="86"/>
      <c r="W142" s="86"/>
      <c r="X142" s="86"/>
      <c r="Y142" s="86"/>
    </row>
    <row r="143" spans="1:25" x14ac:dyDescent="0.4">
      <c r="A143" s="86"/>
      <c r="B143" s="86"/>
      <c r="C143" s="86"/>
      <c r="D143" s="86"/>
      <c r="E143" s="86"/>
      <c r="F143" s="86"/>
      <c r="G143" s="91"/>
      <c r="H143" s="91"/>
      <c r="I143" s="91"/>
      <c r="J143" s="86"/>
      <c r="K143" s="86"/>
      <c r="L143" s="86"/>
      <c r="M143" s="86"/>
      <c r="N143" s="86"/>
      <c r="O143" s="86"/>
      <c r="P143" s="86"/>
      <c r="Q143" s="86"/>
      <c r="R143" s="86"/>
      <c r="S143" s="86"/>
      <c r="T143" s="86"/>
      <c r="U143" s="86"/>
      <c r="V143" s="86"/>
      <c r="W143" s="86"/>
      <c r="X143" s="86"/>
      <c r="Y143" s="86"/>
    </row>
    <row r="144" spans="1:25" x14ac:dyDescent="0.4">
      <c r="A144" s="86"/>
      <c r="B144" s="86"/>
      <c r="C144" s="86"/>
      <c r="D144" s="86"/>
      <c r="E144" s="86"/>
      <c r="F144" s="86"/>
      <c r="G144" s="91"/>
      <c r="H144" s="91"/>
      <c r="I144" s="91"/>
      <c r="J144" s="86"/>
      <c r="K144" s="86"/>
      <c r="L144" s="86"/>
      <c r="M144" s="86"/>
      <c r="N144" s="86"/>
      <c r="O144" s="86"/>
      <c r="P144" s="86"/>
      <c r="Q144" s="86"/>
      <c r="R144" s="86"/>
      <c r="S144" s="86"/>
      <c r="T144" s="86"/>
      <c r="U144" s="86"/>
      <c r="V144" s="86"/>
      <c r="W144" s="86"/>
      <c r="X144" s="86"/>
      <c r="Y144" s="86"/>
    </row>
    <row r="145" spans="1:25" x14ac:dyDescent="0.4">
      <c r="A145" s="86"/>
      <c r="B145" s="86"/>
      <c r="C145" s="86"/>
      <c r="D145" s="86"/>
      <c r="E145" s="86"/>
      <c r="F145" s="86"/>
      <c r="G145" s="91"/>
      <c r="H145" s="91"/>
      <c r="I145" s="91"/>
      <c r="J145" s="86"/>
      <c r="K145" s="86"/>
      <c r="L145" s="86"/>
      <c r="M145" s="86"/>
      <c r="N145" s="86"/>
      <c r="O145" s="86"/>
      <c r="P145" s="86"/>
      <c r="Q145" s="86"/>
      <c r="R145" s="86"/>
      <c r="S145" s="86"/>
      <c r="T145" s="86"/>
      <c r="U145" s="86"/>
      <c r="V145" s="86"/>
      <c r="W145" s="86"/>
      <c r="X145" s="86"/>
      <c r="Y145" s="86"/>
    </row>
    <row r="146" spans="1:25" x14ac:dyDescent="0.4">
      <c r="A146" s="86"/>
      <c r="B146" s="86"/>
      <c r="C146" s="86"/>
      <c r="D146" s="86"/>
      <c r="E146" s="86"/>
      <c r="F146" s="86"/>
      <c r="G146" s="91"/>
      <c r="H146" s="91"/>
      <c r="I146" s="91"/>
      <c r="J146" s="86"/>
      <c r="K146" s="86"/>
      <c r="L146" s="86"/>
      <c r="M146" s="86"/>
      <c r="N146" s="86"/>
      <c r="O146" s="86"/>
      <c r="P146" s="86"/>
      <c r="Q146" s="86"/>
      <c r="R146" s="86"/>
      <c r="S146" s="86"/>
      <c r="T146" s="86"/>
      <c r="U146" s="86"/>
      <c r="V146" s="86"/>
      <c r="W146" s="86"/>
      <c r="X146" s="86"/>
      <c r="Y146" s="86"/>
    </row>
    <row r="147" spans="1:25" x14ac:dyDescent="0.4">
      <c r="A147" s="86"/>
      <c r="B147" s="86"/>
      <c r="C147" s="86"/>
      <c r="D147" s="86"/>
      <c r="E147" s="86"/>
      <c r="F147" s="86"/>
      <c r="G147" s="91"/>
      <c r="H147" s="91"/>
      <c r="I147" s="91"/>
      <c r="J147" s="86"/>
      <c r="K147" s="86"/>
      <c r="L147" s="86"/>
      <c r="M147" s="86"/>
      <c r="N147" s="86"/>
      <c r="O147" s="86"/>
      <c r="P147" s="86"/>
      <c r="Q147" s="86"/>
      <c r="R147" s="86"/>
      <c r="S147" s="86"/>
      <c r="T147" s="86"/>
      <c r="U147" s="86"/>
      <c r="V147" s="86"/>
      <c r="W147" s="86"/>
      <c r="X147" s="86"/>
      <c r="Y147" s="86"/>
    </row>
    <row r="148" spans="1:25" x14ac:dyDescent="0.4">
      <c r="A148" s="86"/>
      <c r="B148" s="86"/>
      <c r="C148" s="86"/>
      <c r="D148" s="86"/>
      <c r="E148" s="86"/>
      <c r="F148" s="86"/>
      <c r="G148" s="91"/>
      <c r="H148" s="91"/>
      <c r="I148" s="91"/>
      <c r="J148" s="86"/>
      <c r="K148" s="86"/>
      <c r="L148" s="86"/>
      <c r="M148" s="86"/>
      <c r="N148" s="86"/>
      <c r="O148" s="86"/>
      <c r="P148" s="86"/>
      <c r="Q148" s="86"/>
      <c r="R148" s="86"/>
      <c r="S148" s="86"/>
      <c r="T148" s="86"/>
      <c r="U148" s="86"/>
      <c r="V148" s="86"/>
      <c r="W148" s="86"/>
      <c r="X148" s="86"/>
      <c r="Y148" s="86"/>
    </row>
    <row r="149" spans="1:25" x14ac:dyDescent="0.4">
      <c r="A149" s="86"/>
      <c r="B149" s="86"/>
      <c r="C149" s="86"/>
      <c r="D149" s="86"/>
      <c r="E149" s="86"/>
      <c r="F149" s="86"/>
      <c r="G149" s="91"/>
      <c r="H149" s="91"/>
      <c r="I149" s="91"/>
      <c r="J149" s="86"/>
      <c r="K149" s="86"/>
      <c r="L149" s="86"/>
      <c r="M149" s="86"/>
      <c r="N149" s="86"/>
      <c r="O149" s="86"/>
      <c r="P149" s="86"/>
      <c r="Q149" s="86"/>
      <c r="R149" s="86"/>
      <c r="S149" s="86"/>
      <c r="T149" s="86"/>
      <c r="U149" s="86"/>
      <c r="V149" s="86"/>
      <c r="W149" s="86"/>
      <c r="X149" s="86"/>
      <c r="Y149" s="86"/>
    </row>
    <row r="150" spans="1:25" x14ac:dyDescent="0.4">
      <c r="A150" s="86"/>
      <c r="B150" s="86"/>
      <c r="C150" s="86"/>
      <c r="D150" s="86"/>
      <c r="E150" s="86"/>
      <c r="F150" s="86"/>
      <c r="G150" s="91"/>
      <c r="H150" s="91"/>
      <c r="I150" s="91"/>
      <c r="J150" s="86"/>
      <c r="K150" s="86"/>
      <c r="L150" s="86"/>
      <c r="M150" s="86"/>
      <c r="N150" s="86"/>
      <c r="O150" s="86"/>
      <c r="P150" s="86"/>
      <c r="Q150" s="86"/>
      <c r="R150" s="86"/>
      <c r="S150" s="86"/>
      <c r="T150" s="86"/>
      <c r="U150" s="86"/>
      <c r="V150" s="86"/>
      <c r="W150" s="86"/>
      <c r="X150" s="86"/>
      <c r="Y150" s="86"/>
    </row>
    <row r="151" spans="1:25" x14ac:dyDescent="0.4">
      <c r="A151" s="86"/>
      <c r="B151" s="86"/>
      <c r="C151" s="86"/>
      <c r="D151" s="86"/>
      <c r="E151" s="86"/>
      <c r="F151" s="86"/>
      <c r="G151" s="91"/>
      <c r="H151" s="91"/>
      <c r="I151" s="91"/>
      <c r="J151" s="86"/>
      <c r="K151" s="86"/>
      <c r="L151" s="86"/>
      <c r="M151" s="86"/>
      <c r="N151" s="86"/>
      <c r="O151" s="86"/>
      <c r="P151" s="86"/>
      <c r="Q151" s="86"/>
      <c r="R151" s="86"/>
      <c r="S151" s="86"/>
      <c r="T151" s="86"/>
      <c r="U151" s="86"/>
      <c r="V151" s="86"/>
      <c r="W151" s="86"/>
      <c r="X151" s="86"/>
      <c r="Y151" s="86"/>
    </row>
    <row r="152" spans="1:25" x14ac:dyDescent="0.4">
      <c r="A152" s="86"/>
      <c r="B152" s="86"/>
      <c r="C152" s="86"/>
      <c r="D152" s="86"/>
      <c r="E152" s="86"/>
      <c r="F152" s="86"/>
      <c r="G152" s="91"/>
      <c r="H152" s="91"/>
      <c r="I152" s="91"/>
      <c r="J152" s="86"/>
      <c r="K152" s="86"/>
      <c r="L152" s="86"/>
      <c r="M152" s="86"/>
      <c r="N152" s="86"/>
      <c r="O152" s="86"/>
      <c r="P152" s="86"/>
      <c r="Q152" s="86"/>
      <c r="R152" s="86"/>
      <c r="S152" s="86"/>
      <c r="T152" s="86"/>
      <c r="U152" s="86"/>
      <c r="V152" s="86"/>
      <c r="W152" s="86"/>
      <c r="X152" s="86"/>
      <c r="Y152" s="86"/>
    </row>
    <row r="153" spans="1:25" x14ac:dyDescent="0.4">
      <c r="A153" s="86"/>
      <c r="B153" s="86"/>
      <c r="C153" s="86"/>
      <c r="D153" s="86"/>
      <c r="E153" s="86"/>
      <c r="F153" s="86"/>
      <c r="G153" s="91"/>
      <c r="H153" s="91"/>
      <c r="I153" s="91"/>
      <c r="J153" s="86"/>
      <c r="K153" s="86"/>
      <c r="L153" s="86"/>
      <c r="M153" s="86"/>
      <c r="N153" s="86"/>
      <c r="O153" s="86"/>
      <c r="P153" s="86"/>
      <c r="Q153" s="86"/>
      <c r="R153" s="86"/>
      <c r="S153" s="86"/>
      <c r="T153" s="86"/>
      <c r="U153" s="86"/>
      <c r="V153" s="86"/>
      <c r="W153" s="86"/>
      <c r="X153" s="86"/>
      <c r="Y153" s="86"/>
    </row>
    <row r="154" spans="1:25" x14ac:dyDescent="0.4">
      <c r="A154" s="86"/>
      <c r="B154" s="86"/>
      <c r="C154" s="86"/>
      <c r="D154" s="86"/>
      <c r="E154" s="86"/>
      <c r="F154" s="86"/>
      <c r="G154" s="91"/>
      <c r="H154" s="91"/>
      <c r="I154" s="91"/>
      <c r="J154" s="86"/>
      <c r="K154" s="86"/>
      <c r="L154" s="86"/>
      <c r="M154" s="86"/>
      <c r="N154" s="86"/>
      <c r="O154" s="86"/>
      <c r="P154" s="86"/>
      <c r="Q154" s="86"/>
      <c r="R154" s="86"/>
      <c r="S154" s="86"/>
      <c r="T154" s="86"/>
      <c r="U154" s="86"/>
      <c r="V154" s="86"/>
      <c r="W154" s="86"/>
      <c r="X154" s="86"/>
      <c r="Y154" s="86"/>
    </row>
    <row r="155" spans="1:25" x14ac:dyDescent="0.4">
      <c r="A155" s="86"/>
      <c r="B155" s="86"/>
      <c r="C155" s="86"/>
      <c r="D155" s="86"/>
      <c r="E155" s="86"/>
      <c r="F155" s="86"/>
      <c r="G155" s="91"/>
      <c r="H155" s="91"/>
      <c r="I155" s="91"/>
      <c r="J155" s="86"/>
      <c r="K155" s="86"/>
      <c r="L155" s="86"/>
      <c r="M155" s="86"/>
      <c r="N155" s="86"/>
      <c r="O155" s="86"/>
      <c r="P155" s="86"/>
      <c r="Q155" s="86"/>
      <c r="R155" s="86"/>
      <c r="S155" s="86"/>
      <c r="T155" s="86"/>
      <c r="U155" s="86"/>
      <c r="V155" s="86"/>
      <c r="W155" s="86"/>
      <c r="X155" s="86"/>
      <c r="Y155" s="86"/>
    </row>
    <row r="156" spans="1:25" x14ac:dyDescent="0.4">
      <c r="A156" s="86"/>
      <c r="B156" s="86"/>
      <c r="C156" s="86"/>
      <c r="D156" s="86"/>
      <c r="E156" s="86"/>
      <c r="F156" s="86"/>
      <c r="G156" s="91"/>
      <c r="H156" s="91"/>
      <c r="I156" s="91"/>
      <c r="J156" s="86"/>
      <c r="K156" s="86"/>
      <c r="L156" s="86"/>
      <c r="M156" s="86"/>
      <c r="N156" s="86"/>
      <c r="O156" s="86"/>
      <c r="P156" s="86"/>
      <c r="Q156" s="86"/>
      <c r="R156" s="86"/>
      <c r="S156" s="86"/>
      <c r="T156" s="86"/>
      <c r="U156" s="86"/>
      <c r="V156" s="86"/>
      <c r="W156" s="86"/>
      <c r="X156" s="86"/>
      <c r="Y156" s="86"/>
    </row>
    <row r="157" spans="1:25" x14ac:dyDescent="0.4">
      <c r="A157" s="86"/>
      <c r="B157" s="86"/>
      <c r="C157" s="86"/>
      <c r="D157" s="86"/>
      <c r="E157" s="86"/>
      <c r="F157" s="86"/>
      <c r="G157" s="91"/>
      <c r="H157" s="91"/>
      <c r="I157" s="91"/>
      <c r="J157" s="86"/>
      <c r="K157" s="86"/>
      <c r="L157" s="86"/>
      <c r="M157" s="86"/>
      <c r="N157" s="86"/>
      <c r="O157" s="86"/>
      <c r="P157" s="86"/>
      <c r="Q157" s="86"/>
      <c r="R157" s="86"/>
      <c r="S157" s="86"/>
      <c r="T157" s="86"/>
      <c r="U157" s="86"/>
      <c r="V157" s="86"/>
      <c r="W157" s="86"/>
      <c r="X157" s="86"/>
      <c r="Y157" s="86"/>
    </row>
    <row r="158" spans="1:25" x14ac:dyDescent="0.4">
      <c r="A158" s="86"/>
      <c r="B158" s="86"/>
      <c r="C158" s="86"/>
      <c r="D158" s="86"/>
      <c r="E158" s="86"/>
      <c r="F158" s="86"/>
      <c r="G158" s="91"/>
      <c r="H158" s="91"/>
      <c r="I158" s="91"/>
      <c r="J158" s="86"/>
      <c r="K158" s="86"/>
      <c r="L158" s="86"/>
      <c r="M158" s="86"/>
      <c r="N158" s="86"/>
      <c r="O158" s="86"/>
      <c r="P158" s="86"/>
      <c r="Q158" s="86"/>
      <c r="R158" s="86"/>
      <c r="S158" s="86"/>
      <c r="T158" s="86"/>
      <c r="U158" s="86"/>
      <c r="V158" s="86"/>
      <c r="W158" s="86"/>
      <c r="X158" s="86"/>
      <c r="Y158" s="86"/>
    </row>
    <row r="159" spans="1:25" x14ac:dyDescent="0.4">
      <c r="A159" s="86"/>
      <c r="B159" s="86"/>
      <c r="C159" s="86"/>
      <c r="D159" s="86"/>
      <c r="E159" s="86"/>
      <c r="F159" s="86"/>
      <c r="G159" s="91"/>
      <c r="H159" s="91"/>
      <c r="I159" s="91"/>
      <c r="J159" s="86"/>
      <c r="K159" s="86"/>
      <c r="L159" s="86"/>
      <c r="M159" s="86"/>
      <c r="N159" s="86"/>
      <c r="O159" s="86"/>
      <c r="P159" s="86"/>
      <c r="Q159" s="86"/>
      <c r="R159" s="86"/>
      <c r="S159" s="86"/>
      <c r="T159" s="86"/>
      <c r="U159" s="86"/>
      <c r="V159" s="86"/>
      <c r="W159" s="86"/>
      <c r="X159" s="86"/>
      <c r="Y159" s="86"/>
    </row>
    <row r="160" spans="1:25" x14ac:dyDescent="0.4">
      <c r="A160" s="86"/>
      <c r="B160" s="86"/>
      <c r="C160" s="86"/>
      <c r="D160" s="86"/>
      <c r="E160" s="86"/>
      <c r="F160" s="86"/>
      <c r="G160" s="91"/>
      <c r="H160" s="91"/>
      <c r="I160" s="91"/>
      <c r="J160" s="86"/>
      <c r="K160" s="86"/>
      <c r="L160" s="86"/>
      <c r="M160" s="86"/>
      <c r="N160" s="86"/>
      <c r="O160" s="86"/>
      <c r="P160" s="86"/>
      <c r="Q160" s="86"/>
      <c r="R160" s="86"/>
      <c r="S160" s="86"/>
      <c r="T160" s="86"/>
      <c r="U160" s="86"/>
      <c r="V160" s="86"/>
      <c r="W160" s="86"/>
      <c r="X160" s="86"/>
      <c r="Y160" s="86"/>
    </row>
    <row r="161" spans="1:25" x14ac:dyDescent="0.4">
      <c r="A161" s="86"/>
      <c r="B161" s="86"/>
      <c r="C161" s="86"/>
      <c r="D161" s="86"/>
      <c r="E161" s="86"/>
      <c r="F161" s="86"/>
      <c r="G161" s="91"/>
      <c r="H161" s="91"/>
      <c r="I161" s="91"/>
      <c r="J161" s="86"/>
      <c r="K161" s="86"/>
      <c r="L161" s="86"/>
      <c r="M161" s="86"/>
      <c r="N161" s="86"/>
      <c r="O161" s="86"/>
      <c r="P161" s="86"/>
      <c r="Q161" s="86"/>
      <c r="R161" s="86"/>
      <c r="S161" s="86"/>
      <c r="T161" s="86"/>
      <c r="U161" s="86"/>
      <c r="V161" s="86"/>
      <c r="W161" s="86"/>
      <c r="X161" s="86"/>
      <c r="Y161" s="86"/>
    </row>
    <row r="162" spans="1:25" x14ac:dyDescent="0.4">
      <c r="A162" s="86"/>
      <c r="B162" s="86"/>
      <c r="C162" s="86"/>
      <c r="D162" s="86"/>
      <c r="E162" s="86"/>
      <c r="F162" s="86"/>
      <c r="G162" s="91"/>
      <c r="H162" s="91"/>
      <c r="I162" s="91"/>
      <c r="J162" s="86"/>
      <c r="K162" s="86"/>
      <c r="L162" s="86"/>
      <c r="M162" s="86"/>
      <c r="N162" s="86"/>
      <c r="O162" s="86"/>
      <c r="P162" s="86"/>
      <c r="Q162" s="86"/>
      <c r="R162" s="86"/>
      <c r="S162" s="86"/>
      <c r="T162" s="86"/>
      <c r="U162" s="86"/>
      <c r="V162" s="86"/>
      <c r="W162" s="86"/>
      <c r="X162" s="86"/>
      <c r="Y162" s="86"/>
    </row>
    <row r="163" spans="1:25" x14ac:dyDescent="0.4">
      <c r="A163" s="86"/>
      <c r="B163" s="86"/>
      <c r="C163" s="86"/>
      <c r="D163" s="86"/>
      <c r="E163" s="86"/>
      <c r="F163" s="86"/>
      <c r="G163" s="91"/>
      <c r="H163" s="91"/>
      <c r="I163" s="91"/>
      <c r="J163" s="86"/>
      <c r="K163" s="86"/>
      <c r="L163" s="86"/>
      <c r="M163" s="86"/>
      <c r="N163" s="86"/>
      <c r="O163" s="86"/>
      <c r="P163" s="86"/>
      <c r="Q163" s="86"/>
      <c r="R163" s="86"/>
      <c r="S163" s="86"/>
      <c r="T163" s="86"/>
      <c r="U163" s="86"/>
      <c r="V163" s="86"/>
      <c r="W163" s="86"/>
      <c r="X163" s="86"/>
      <c r="Y163" s="86"/>
    </row>
    <row r="164" spans="1:25" x14ac:dyDescent="0.4">
      <c r="A164" s="86"/>
      <c r="B164" s="86"/>
      <c r="C164" s="86"/>
      <c r="D164" s="86"/>
      <c r="E164" s="86"/>
      <c r="F164" s="86"/>
      <c r="G164" s="91"/>
      <c r="H164" s="91"/>
      <c r="I164" s="91"/>
      <c r="J164" s="86"/>
      <c r="K164" s="86"/>
      <c r="L164" s="86"/>
      <c r="M164" s="86"/>
      <c r="N164" s="86"/>
      <c r="O164" s="86"/>
      <c r="P164" s="86"/>
      <c r="Q164" s="86"/>
      <c r="R164" s="86"/>
      <c r="S164" s="86"/>
      <c r="T164" s="86"/>
      <c r="U164" s="86"/>
      <c r="V164" s="86"/>
      <c r="W164" s="86"/>
      <c r="X164" s="86"/>
      <c r="Y164" s="86"/>
    </row>
    <row r="165" spans="1:25" x14ac:dyDescent="0.4">
      <c r="A165" s="86"/>
      <c r="B165" s="86"/>
      <c r="C165" s="86"/>
      <c r="D165" s="86"/>
      <c r="E165" s="86"/>
      <c r="F165" s="86"/>
      <c r="G165" s="91"/>
      <c r="H165" s="91"/>
      <c r="I165" s="91"/>
      <c r="J165" s="86"/>
      <c r="K165" s="86"/>
      <c r="L165" s="86"/>
      <c r="M165" s="86"/>
      <c r="N165" s="86"/>
      <c r="O165" s="86"/>
      <c r="P165" s="86"/>
      <c r="Q165" s="86"/>
      <c r="R165" s="86"/>
      <c r="S165" s="86"/>
      <c r="T165" s="86"/>
      <c r="U165" s="86"/>
      <c r="V165" s="86"/>
      <c r="W165" s="86"/>
      <c r="X165" s="86"/>
      <c r="Y165" s="86"/>
    </row>
    <row r="166" spans="1:25" x14ac:dyDescent="0.4">
      <c r="A166" s="86"/>
      <c r="B166" s="86"/>
      <c r="C166" s="86"/>
      <c r="D166" s="86"/>
      <c r="E166" s="86"/>
      <c r="F166" s="86"/>
      <c r="G166" s="91"/>
      <c r="H166" s="91"/>
      <c r="I166" s="91"/>
      <c r="J166" s="86"/>
      <c r="K166" s="86"/>
      <c r="L166" s="86"/>
      <c r="M166" s="86"/>
      <c r="N166" s="86"/>
      <c r="O166" s="86"/>
      <c r="P166" s="86"/>
      <c r="Q166" s="86"/>
      <c r="R166" s="86"/>
      <c r="S166" s="86"/>
      <c r="T166" s="86"/>
      <c r="U166" s="86"/>
      <c r="V166" s="86"/>
      <c r="W166" s="86"/>
      <c r="X166" s="86"/>
      <c r="Y166" s="86"/>
    </row>
    <row r="167" spans="1:25" x14ac:dyDescent="0.4">
      <c r="A167" s="86"/>
      <c r="B167" s="86"/>
      <c r="C167" s="86"/>
      <c r="D167" s="86"/>
      <c r="E167" s="86"/>
      <c r="F167" s="86"/>
      <c r="G167" s="91"/>
      <c r="H167" s="91"/>
      <c r="I167" s="91"/>
      <c r="J167" s="86"/>
      <c r="K167" s="86"/>
      <c r="L167" s="86"/>
      <c r="M167" s="86"/>
      <c r="N167" s="86"/>
      <c r="O167" s="86"/>
      <c r="P167" s="86"/>
      <c r="Q167" s="86"/>
      <c r="R167" s="86"/>
      <c r="S167" s="86"/>
      <c r="T167" s="86"/>
      <c r="U167" s="86"/>
      <c r="V167" s="86"/>
      <c r="W167" s="86"/>
      <c r="X167" s="86"/>
      <c r="Y167" s="86"/>
    </row>
    <row r="168" spans="1:25" x14ac:dyDescent="0.4">
      <c r="A168" s="86"/>
      <c r="B168" s="86"/>
      <c r="C168" s="86"/>
      <c r="D168" s="86"/>
      <c r="E168" s="86"/>
      <c r="F168" s="86"/>
      <c r="G168" s="91"/>
      <c r="H168" s="91"/>
      <c r="I168" s="91"/>
      <c r="J168" s="86"/>
      <c r="K168" s="86"/>
      <c r="L168" s="86"/>
      <c r="M168" s="86"/>
      <c r="N168" s="86"/>
      <c r="O168" s="86"/>
      <c r="P168" s="86"/>
      <c r="Q168" s="86"/>
      <c r="R168" s="86"/>
      <c r="S168" s="86"/>
      <c r="T168" s="86"/>
      <c r="U168" s="86"/>
      <c r="V168" s="86"/>
      <c r="W168" s="86"/>
      <c r="X168" s="86"/>
      <c r="Y168" s="86"/>
    </row>
    <row r="169" spans="1:25" x14ac:dyDescent="0.4">
      <c r="A169" s="86"/>
      <c r="B169" s="86"/>
      <c r="C169" s="86"/>
      <c r="D169" s="86"/>
      <c r="E169" s="86"/>
      <c r="F169" s="86"/>
      <c r="G169" s="91"/>
      <c r="H169" s="91"/>
      <c r="I169" s="91"/>
      <c r="J169" s="86"/>
      <c r="K169" s="86"/>
      <c r="L169" s="86"/>
      <c r="M169" s="86"/>
      <c r="N169" s="86"/>
      <c r="O169" s="86"/>
      <c r="P169" s="86"/>
      <c r="Q169" s="86"/>
      <c r="R169" s="86"/>
      <c r="S169" s="86"/>
      <c r="T169" s="86"/>
      <c r="U169" s="86"/>
      <c r="V169" s="86"/>
      <c r="W169" s="86"/>
      <c r="X169" s="86"/>
      <c r="Y169" s="86"/>
    </row>
    <row r="170" spans="1:25" x14ac:dyDescent="0.4">
      <c r="A170" s="86"/>
      <c r="B170" s="86"/>
      <c r="C170" s="86"/>
      <c r="D170" s="86"/>
      <c r="E170" s="86"/>
      <c r="F170" s="86"/>
      <c r="G170" s="91"/>
      <c r="H170" s="91"/>
      <c r="I170" s="91"/>
      <c r="J170" s="86"/>
      <c r="K170" s="86"/>
      <c r="L170" s="86"/>
      <c r="M170" s="86"/>
      <c r="N170" s="86"/>
      <c r="O170" s="86"/>
      <c r="P170" s="86"/>
      <c r="Q170" s="86"/>
      <c r="R170" s="86"/>
      <c r="S170" s="86"/>
      <c r="T170" s="86"/>
      <c r="U170" s="86"/>
      <c r="V170" s="86"/>
      <c r="W170" s="86"/>
      <c r="X170" s="86"/>
      <c r="Y170" s="86"/>
    </row>
    <row r="171" spans="1:25" x14ac:dyDescent="0.4">
      <c r="A171" s="86"/>
      <c r="B171" s="86"/>
      <c r="C171" s="86"/>
      <c r="D171" s="86"/>
      <c r="E171" s="86"/>
      <c r="F171" s="86"/>
      <c r="G171" s="91"/>
      <c r="H171" s="91"/>
      <c r="I171" s="91"/>
      <c r="J171" s="86"/>
      <c r="K171" s="86"/>
      <c r="L171" s="86"/>
      <c r="M171" s="86"/>
      <c r="N171" s="86"/>
      <c r="O171" s="86"/>
      <c r="P171" s="86"/>
      <c r="Q171" s="86"/>
      <c r="R171" s="86"/>
      <c r="S171" s="86"/>
      <c r="T171" s="86"/>
      <c r="U171" s="86"/>
      <c r="V171" s="86"/>
      <c r="W171" s="86"/>
      <c r="X171" s="86"/>
      <c r="Y171" s="86"/>
    </row>
    <row r="172" spans="1:25" x14ac:dyDescent="0.4">
      <c r="A172" s="86"/>
      <c r="B172" s="86"/>
      <c r="C172" s="86"/>
      <c r="D172" s="86"/>
      <c r="E172" s="86"/>
      <c r="F172" s="86"/>
      <c r="G172" s="91"/>
      <c r="H172" s="91"/>
      <c r="I172" s="91"/>
      <c r="J172" s="86"/>
      <c r="K172" s="86"/>
      <c r="L172" s="86"/>
      <c r="M172" s="86"/>
      <c r="N172" s="86"/>
      <c r="O172" s="86"/>
      <c r="P172" s="86"/>
      <c r="Q172" s="86"/>
      <c r="R172" s="86"/>
      <c r="S172" s="86"/>
      <c r="T172" s="86"/>
      <c r="U172" s="86"/>
      <c r="V172" s="86"/>
      <c r="W172" s="86"/>
      <c r="X172" s="86"/>
      <c r="Y172" s="86"/>
    </row>
    <row r="173" spans="1:25" x14ac:dyDescent="0.4">
      <c r="A173" s="86"/>
      <c r="B173" s="86"/>
      <c r="C173" s="86"/>
      <c r="D173" s="86"/>
      <c r="E173" s="86"/>
      <c r="F173" s="86"/>
      <c r="G173" s="91"/>
      <c r="H173" s="91"/>
      <c r="I173" s="91"/>
      <c r="J173" s="86"/>
      <c r="K173" s="86"/>
      <c r="L173" s="86"/>
      <c r="M173" s="86"/>
      <c r="N173" s="86"/>
      <c r="O173" s="86"/>
      <c r="P173" s="86"/>
      <c r="Q173" s="86"/>
      <c r="R173" s="86"/>
      <c r="S173" s="86"/>
      <c r="T173" s="86"/>
      <c r="U173" s="86"/>
      <c r="V173" s="86"/>
      <c r="W173" s="86"/>
      <c r="X173" s="86"/>
      <c r="Y173" s="86"/>
    </row>
    <row r="174" spans="1:25" x14ac:dyDescent="0.4">
      <c r="A174" s="86"/>
      <c r="B174" s="86"/>
      <c r="C174" s="86"/>
      <c r="D174" s="86"/>
      <c r="E174" s="86"/>
      <c r="F174" s="86"/>
      <c r="G174" s="91"/>
      <c r="H174" s="91"/>
      <c r="I174" s="91"/>
      <c r="J174" s="86"/>
      <c r="K174" s="86"/>
      <c r="L174" s="86"/>
      <c r="M174" s="86"/>
      <c r="N174" s="86"/>
      <c r="O174" s="86"/>
      <c r="P174" s="86"/>
      <c r="Q174" s="86"/>
      <c r="R174" s="86"/>
      <c r="S174" s="86"/>
      <c r="T174" s="86"/>
      <c r="U174" s="86"/>
      <c r="V174" s="86"/>
      <c r="W174" s="86"/>
      <c r="X174" s="86"/>
      <c r="Y174" s="86"/>
    </row>
    <row r="175" spans="1:25" x14ac:dyDescent="0.4">
      <c r="A175" s="86"/>
      <c r="B175" s="86"/>
      <c r="C175" s="86"/>
      <c r="D175" s="86"/>
      <c r="E175" s="86"/>
      <c r="F175" s="86"/>
      <c r="G175" s="91"/>
      <c r="H175" s="91"/>
      <c r="I175" s="91"/>
      <c r="J175" s="86"/>
      <c r="K175" s="86"/>
      <c r="L175" s="86"/>
      <c r="M175" s="86"/>
      <c r="N175" s="86"/>
      <c r="O175" s="86"/>
      <c r="P175" s="86"/>
      <c r="Q175" s="86"/>
      <c r="R175" s="86"/>
      <c r="S175" s="86"/>
      <c r="T175" s="86"/>
      <c r="U175" s="86"/>
      <c r="V175" s="86"/>
      <c r="W175" s="86"/>
      <c r="X175" s="86"/>
      <c r="Y175" s="86"/>
    </row>
    <row r="176" spans="1:25" x14ac:dyDescent="0.4">
      <c r="A176" s="86"/>
      <c r="B176" s="86"/>
      <c r="C176" s="86"/>
      <c r="D176" s="86"/>
      <c r="E176" s="86"/>
      <c r="F176" s="86"/>
      <c r="G176" s="91"/>
      <c r="H176" s="91"/>
      <c r="I176" s="91"/>
      <c r="J176" s="86"/>
      <c r="K176" s="86"/>
      <c r="L176" s="86"/>
      <c r="M176" s="86"/>
      <c r="N176" s="86"/>
      <c r="O176" s="86"/>
      <c r="P176" s="86"/>
      <c r="Q176" s="86"/>
      <c r="R176" s="86"/>
      <c r="S176" s="86"/>
      <c r="T176" s="86"/>
      <c r="U176" s="86"/>
      <c r="V176" s="86"/>
      <c r="W176" s="86"/>
      <c r="X176" s="86"/>
      <c r="Y176" s="86"/>
    </row>
    <row r="177" spans="1:25" x14ac:dyDescent="0.4">
      <c r="A177" s="86"/>
      <c r="B177" s="86"/>
      <c r="C177" s="86"/>
      <c r="D177" s="86"/>
      <c r="E177" s="86"/>
      <c r="F177" s="86"/>
      <c r="G177" s="91"/>
      <c r="H177" s="91"/>
      <c r="I177" s="91"/>
      <c r="J177" s="86"/>
      <c r="K177" s="86"/>
      <c r="L177" s="86"/>
      <c r="M177" s="86"/>
      <c r="N177" s="86"/>
      <c r="O177" s="86"/>
      <c r="P177" s="86"/>
      <c r="Q177" s="86"/>
      <c r="R177" s="86"/>
      <c r="S177" s="86"/>
      <c r="T177" s="86"/>
      <c r="U177" s="86"/>
      <c r="V177" s="86"/>
      <c r="W177" s="86"/>
      <c r="X177" s="86"/>
      <c r="Y177" s="86"/>
    </row>
    <row r="178" spans="1:25" x14ac:dyDescent="0.4">
      <c r="A178" s="86"/>
      <c r="B178" s="86"/>
      <c r="C178" s="86"/>
      <c r="D178" s="86"/>
      <c r="E178" s="86"/>
      <c r="F178" s="86"/>
      <c r="G178" s="91"/>
      <c r="H178" s="91"/>
      <c r="I178" s="91"/>
      <c r="J178" s="86"/>
      <c r="K178" s="86"/>
      <c r="L178" s="86"/>
      <c r="M178" s="86"/>
      <c r="N178" s="86"/>
      <c r="O178" s="86"/>
      <c r="P178" s="86"/>
      <c r="Q178" s="86"/>
      <c r="R178" s="86"/>
      <c r="S178" s="86"/>
      <c r="T178" s="86"/>
      <c r="U178" s="86"/>
      <c r="V178" s="86"/>
      <c r="W178" s="86"/>
      <c r="X178" s="86"/>
      <c r="Y178" s="86"/>
    </row>
    <row r="179" spans="1:25" x14ac:dyDescent="0.4">
      <c r="A179" s="86"/>
      <c r="B179" s="86"/>
      <c r="C179" s="86"/>
      <c r="D179" s="86"/>
      <c r="E179" s="86"/>
      <c r="F179" s="86"/>
      <c r="G179" s="91"/>
      <c r="H179" s="91"/>
      <c r="I179" s="91"/>
      <c r="J179" s="86"/>
      <c r="K179" s="86"/>
      <c r="L179" s="86"/>
      <c r="M179" s="86"/>
      <c r="N179" s="86"/>
      <c r="O179" s="86"/>
      <c r="P179" s="86"/>
      <c r="Q179" s="86"/>
      <c r="R179" s="86"/>
      <c r="S179" s="86"/>
      <c r="T179" s="86"/>
      <c r="U179" s="86"/>
      <c r="V179" s="86"/>
      <c r="W179" s="86"/>
      <c r="X179" s="86"/>
      <c r="Y179" s="86"/>
    </row>
    <row r="180" spans="1:25" x14ac:dyDescent="0.4">
      <c r="A180" s="86"/>
      <c r="B180" s="86"/>
      <c r="C180" s="86"/>
      <c r="D180" s="86"/>
      <c r="E180" s="86"/>
      <c r="F180" s="86"/>
      <c r="G180" s="91"/>
      <c r="H180" s="91"/>
      <c r="I180" s="91"/>
      <c r="J180" s="86"/>
      <c r="K180" s="86"/>
      <c r="L180" s="86"/>
      <c r="M180" s="86"/>
      <c r="N180" s="86"/>
      <c r="O180" s="86"/>
      <c r="P180" s="86"/>
      <c r="Q180" s="86"/>
      <c r="R180" s="86"/>
      <c r="S180" s="86"/>
      <c r="T180" s="86"/>
      <c r="U180" s="86"/>
      <c r="V180" s="86"/>
      <c r="W180" s="86"/>
      <c r="X180" s="86"/>
      <c r="Y180" s="86"/>
    </row>
    <row r="181" spans="1:25" x14ac:dyDescent="0.4">
      <c r="A181" s="86"/>
      <c r="B181" s="86"/>
      <c r="C181" s="86"/>
      <c r="D181" s="86"/>
      <c r="E181" s="86"/>
      <c r="F181" s="86"/>
      <c r="G181" s="91"/>
      <c r="H181" s="91"/>
      <c r="I181" s="91"/>
      <c r="J181" s="86"/>
      <c r="K181" s="86"/>
      <c r="L181" s="86"/>
      <c r="M181" s="86"/>
      <c r="N181" s="86"/>
      <c r="O181" s="86"/>
      <c r="P181" s="86"/>
      <c r="Q181" s="86"/>
      <c r="R181" s="86"/>
      <c r="S181" s="86"/>
      <c r="T181" s="86"/>
      <c r="U181" s="86"/>
      <c r="V181" s="86"/>
      <c r="W181" s="86"/>
      <c r="X181" s="86"/>
      <c r="Y181" s="86"/>
    </row>
    <row r="182" spans="1:25" x14ac:dyDescent="0.4">
      <c r="A182" s="86"/>
      <c r="B182" s="86"/>
      <c r="C182" s="86"/>
      <c r="D182" s="86"/>
      <c r="E182" s="86"/>
      <c r="F182" s="86"/>
      <c r="G182" s="91"/>
      <c r="H182" s="91"/>
      <c r="I182" s="91"/>
      <c r="J182" s="86"/>
      <c r="K182" s="86"/>
      <c r="L182" s="86"/>
      <c r="M182" s="86"/>
      <c r="N182" s="86"/>
      <c r="O182" s="86"/>
      <c r="P182" s="86"/>
      <c r="Q182" s="86"/>
      <c r="R182" s="86"/>
      <c r="S182" s="86"/>
      <c r="T182" s="86"/>
      <c r="U182" s="86"/>
      <c r="V182" s="86"/>
      <c r="W182" s="86"/>
      <c r="X182" s="86"/>
      <c r="Y182" s="86"/>
    </row>
    <row r="183" spans="1:25" x14ac:dyDescent="0.4">
      <c r="A183" s="86"/>
      <c r="B183" s="86"/>
      <c r="C183" s="86"/>
      <c r="D183" s="86"/>
      <c r="E183" s="86"/>
      <c r="F183" s="86"/>
      <c r="G183" s="91"/>
      <c r="H183" s="91"/>
      <c r="I183" s="91"/>
      <c r="J183" s="86"/>
      <c r="K183" s="86"/>
      <c r="L183" s="86"/>
      <c r="M183" s="86"/>
      <c r="N183" s="86"/>
      <c r="O183" s="86"/>
      <c r="P183" s="86"/>
      <c r="Q183" s="86"/>
      <c r="R183" s="86"/>
      <c r="S183" s="86"/>
      <c r="T183" s="86"/>
      <c r="U183" s="86"/>
      <c r="V183" s="86"/>
      <c r="W183" s="86"/>
      <c r="X183" s="86"/>
      <c r="Y183" s="86"/>
    </row>
    <row r="184" spans="1:25" x14ac:dyDescent="0.4">
      <c r="A184" s="86"/>
      <c r="B184" s="86"/>
      <c r="C184" s="86"/>
      <c r="D184" s="86"/>
      <c r="E184" s="86"/>
      <c r="F184" s="86"/>
      <c r="G184" s="91"/>
      <c r="H184" s="91"/>
      <c r="I184" s="91"/>
      <c r="J184" s="86"/>
      <c r="K184" s="86"/>
      <c r="L184" s="86"/>
      <c r="M184" s="86"/>
      <c r="N184" s="86"/>
      <c r="O184" s="86"/>
      <c r="P184" s="86"/>
      <c r="Q184" s="86"/>
      <c r="R184" s="86"/>
      <c r="S184" s="86"/>
      <c r="T184" s="86"/>
      <c r="U184" s="86"/>
      <c r="V184" s="86"/>
      <c r="W184" s="86"/>
      <c r="X184" s="86"/>
      <c r="Y184" s="86"/>
    </row>
    <row r="185" spans="1:25" x14ac:dyDescent="0.4">
      <c r="A185" s="86"/>
      <c r="B185" s="86"/>
      <c r="C185" s="86"/>
      <c r="D185" s="86"/>
      <c r="E185" s="86"/>
      <c r="F185" s="86"/>
      <c r="G185" s="91"/>
      <c r="H185" s="91"/>
      <c r="I185" s="91"/>
      <c r="J185" s="86"/>
      <c r="K185" s="86"/>
      <c r="L185" s="86"/>
      <c r="M185" s="86"/>
      <c r="N185" s="86"/>
      <c r="O185" s="86"/>
      <c r="P185" s="86"/>
      <c r="Q185" s="86"/>
      <c r="R185" s="86"/>
      <c r="S185" s="86"/>
      <c r="T185" s="86"/>
      <c r="U185" s="86"/>
      <c r="V185" s="86"/>
      <c r="W185" s="86"/>
      <c r="X185" s="86"/>
      <c r="Y185" s="86"/>
    </row>
    <row r="186" spans="1:25" x14ac:dyDescent="0.4">
      <c r="A186" s="86"/>
      <c r="B186" s="86"/>
      <c r="C186" s="86"/>
      <c r="D186" s="86"/>
      <c r="E186" s="86"/>
      <c r="F186" s="86"/>
      <c r="G186" s="91"/>
      <c r="H186" s="91"/>
      <c r="I186" s="91"/>
      <c r="J186" s="86"/>
      <c r="K186" s="86"/>
      <c r="L186" s="86"/>
      <c r="M186" s="86"/>
      <c r="N186" s="86"/>
      <c r="O186" s="86"/>
      <c r="P186" s="86"/>
      <c r="Q186" s="86"/>
      <c r="R186" s="86"/>
      <c r="S186" s="86"/>
      <c r="T186" s="86"/>
      <c r="U186" s="86"/>
      <c r="V186" s="86"/>
      <c r="W186" s="86"/>
      <c r="X186" s="86"/>
      <c r="Y186" s="86"/>
    </row>
    <row r="187" spans="1:25" x14ac:dyDescent="0.4">
      <c r="A187" s="86"/>
      <c r="B187" s="86"/>
      <c r="C187" s="86"/>
      <c r="D187" s="86"/>
      <c r="E187" s="86"/>
      <c r="F187" s="86"/>
      <c r="G187" s="91"/>
      <c r="H187" s="91"/>
      <c r="I187" s="91"/>
      <c r="J187" s="86"/>
      <c r="K187" s="86"/>
      <c r="L187" s="86"/>
      <c r="M187" s="86"/>
      <c r="N187" s="86"/>
      <c r="O187" s="86"/>
      <c r="P187" s="86"/>
      <c r="Q187" s="86"/>
      <c r="R187" s="86"/>
      <c r="S187" s="86"/>
      <c r="T187" s="86"/>
      <c r="U187" s="86"/>
      <c r="V187" s="86"/>
      <c r="W187" s="86"/>
      <c r="X187" s="86"/>
      <c r="Y187" s="86"/>
    </row>
    <row r="188" spans="1:25" x14ac:dyDescent="0.4">
      <c r="A188" s="86"/>
      <c r="B188" s="86"/>
      <c r="C188" s="86"/>
      <c r="D188" s="86"/>
      <c r="E188" s="86"/>
      <c r="F188" s="86"/>
      <c r="G188" s="91"/>
      <c r="H188" s="91"/>
      <c r="I188" s="91"/>
      <c r="J188" s="86"/>
      <c r="K188" s="86"/>
      <c r="L188" s="86"/>
      <c r="M188" s="86"/>
      <c r="N188" s="86"/>
      <c r="O188" s="86"/>
      <c r="P188" s="86"/>
      <c r="Q188" s="86"/>
      <c r="R188" s="86"/>
      <c r="S188" s="86"/>
      <c r="T188" s="86"/>
      <c r="U188" s="86"/>
      <c r="V188" s="86"/>
      <c r="W188" s="86"/>
      <c r="X188" s="86"/>
      <c r="Y188" s="86"/>
    </row>
    <row r="189" spans="1:25" x14ac:dyDescent="0.4">
      <c r="A189" s="86"/>
      <c r="B189" s="86"/>
      <c r="C189" s="86"/>
      <c r="D189" s="86"/>
      <c r="E189" s="86"/>
      <c r="F189" s="86"/>
      <c r="G189" s="91"/>
      <c r="H189" s="91"/>
      <c r="I189" s="91"/>
      <c r="J189" s="86"/>
      <c r="K189" s="86"/>
      <c r="L189" s="86"/>
      <c r="M189" s="86"/>
      <c r="N189" s="86"/>
      <c r="O189" s="86"/>
      <c r="P189" s="86"/>
      <c r="Q189" s="86"/>
      <c r="R189" s="86"/>
      <c r="S189" s="86"/>
      <c r="T189" s="86"/>
      <c r="U189" s="86"/>
      <c r="V189" s="86"/>
      <c r="W189" s="86"/>
      <c r="X189" s="86"/>
      <c r="Y189" s="86"/>
    </row>
    <row r="190" spans="1:25" x14ac:dyDescent="0.4">
      <c r="A190" s="86"/>
      <c r="B190" s="86"/>
      <c r="C190" s="86"/>
      <c r="D190" s="86"/>
      <c r="E190" s="86"/>
      <c r="F190" s="86"/>
      <c r="G190" s="91"/>
      <c r="H190" s="91"/>
      <c r="I190" s="91"/>
      <c r="J190" s="86"/>
      <c r="K190" s="86"/>
      <c r="L190" s="86"/>
      <c r="M190" s="86"/>
      <c r="N190" s="86"/>
      <c r="O190" s="86"/>
      <c r="P190" s="86"/>
      <c r="Q190" s="86"/>
      <c r="R190" s="86"/>
      <c r="S190" s="86"/>
      <c r="T190" s="86"/>
      <c r="U190" s="86"/>
      <c r="V190" s="86"/>
      <c r="W190" s="86"/>
      <c r="X190" s="86"/>
      <c r="Y190" s="86"/>
    </row>
    <row r="191" spans="1:25" x14ac:dyDescent="0.4">
      <c r="A191" s="86"/>
      <c r="B191" s="86"/>
      <c r="C191" s="86"/>
      <c r="D191" s="86"/>
      <c r="E191" s="86"/>
      <c r="F191" s="86"/>
      <c r="G191" s="91"/>
      <c r="H191" s="91"/>
      <c r="I191" s="91"/>
      <c r="J191" s="86"/>
      <c r="K191" s="86"/>
      <c r="L191" s="86"/>
      <c r="M191" s="86"/>
      <c r="N191" s="86"/>
      <c r="O191" s="86"/>
      <c r="P191" s="86"/>
      <c r="Q191" s="86"/>
      <c r="R191" s="86"/>
      <c r="S191" s="86"/>
      <c r="T191" s="86"/>
      <c r="U191" s="86"/>
      <c r="V191" s="86"/>
      <c r="W191" s="86"/>
      <c r="X191" s="86"/>
      <c r="Y191" s="86"/>
    </row>
    <row r="192" spans="1:25" x14ac:dyDescent="0.4">
      <c r="A192" s="86"/>
      <c r="B192" s="86"/>
      <c r="C192" s="86"/>
      <c r="D192" s="86"/>
      <c r="E192" s="86"/>
      <c r="F192" s="86"/>
      <c r="G192" s="91"/>
      <c r="H192" s="91"/>
      <c r="I192" s="91"/>
      <c r="J192" s="86"/>
      <c r="K192" s="86"/>
      <c r="L192" s="86"/>
      <c r="M192" s="86"/>
      <c r="N192" s="86"/>
      <c r="O192" s="86"/>
      <c r="P192" s="86"/>
      <c r="Q192" s="86"/>
      <c r="R192" s="86"/>
      <c r="S192" s="86"/>
      <c r="T192" s="86"/>
      <c r="U192" s="86"/>
      <c r="V192" s="86"/>
      <c r="W192" s="86"/>
      <c r="X192" s="86"/>
      <c r="Y192" s="86"/>
    </row>
    <row r="193" spans="1:25" x14ac:dyDescent="0.4">
      <c r="A193" s="86"/>
      <c r="B193" s="86"/>
      <c r="C193" s="86"/>
      <c r="D193" s="86"/>
      <c r="E193" s="86"/>
      <c r="F193" s="86"/>
      <c r="G193" s="91"/>
      <c r="H193" s="91"/>
      <c r="I193" s="91"/>
      <c r="J193" s="86"/>
      <c r="K193" s="86"/>
      <c r="L193" s="86"/>
      <c r="M193" s="86"/>
      <c r="N193" s="86"/>
      <c r="O193" s="86"/>
      <c r="P193" s="86"/>
      <c r="Q193" s="86"/>
      <c r="R193" s="86"/>
      <c r="S193" s="86"/>
      <c r="T193" s="86"/>
      <c r="U193" s="86"/>
      <c r="V193" s="86"/>
      <c r="W193" s="86"/>
      <c r="X193" s="86"/>
      <c r="Y193" s="86"/>
    </row>
    <row r="194" spans="1:25" x14ac:dyDescent="0.4">
      <c r="A194" s="86"/>
      <c r="B194" s="86"/>
      <c r="C194" s="86"/>
      <c r="D194" s="86"/>
      <c r="E194" s="86"/>
      <c r="F194" s="86"/>
      <c r="G194" s="91"/>
      <c r="H194" s="91"/>
      <c r="I194" s="91"/>
      <c r="J194" s="86"/>
      <c r="K194" s="86"/>
      <c r="L194" s="86"/>
      <c r="M194" s="86"/>
      <c r="N194" s="86"/>
      <c r="O194" s="86"/>
      <c r="P194" s="86"/>
      <c r="Q194" s="86"/>
      <c r="R194" s="86"/>
      <c r="S194" s="86"/>
      <c r="T194" s="86"/>
      <c r="U194" s="86"/>
      <c r="V194" s="86"/>
      <c r="W194" s="86"/>
      <c r="X194" s="86"/>
      <c r="Y194" s="86"/>
    </row>
    <row r="195" spans="1:25" x14ac:dyDescent="0.4">
      <c r="A195" s="86"/>
      <c r="B195" s="86"/>
      <c r="C195" s="86"/>
      <c r="D195" s="86"/>
      <c r="E195" s="86"/>
      <c r="F195" s="86"/>
      <c r="G195" s="91"/>
      <c r="H195" s="91"/>
      <c r="I195" s="91"/>
      <c r="J195" s="86"/>
      <c r="K195" s="86"/>
      <c r="L195" s="86"/>
      <c r="M195" s="86"/>
      <c r="N195" s="86"/>
      <c r="O195" s="86"/>
      <c r="P195" s="86"/>
      <c r="Q195" s="86"/>
      <c r="R195" s="86"/>
      <c r="S195" s="86"/>
      <c r="T195" s="86"/>
      <c r="U195" s="86"/>
      <c r="V195" s="86"/>
      <c r="W195" s="86"/>
      <c r="X195" s="86"/>
      <c r="Y195" s="86"/>
    </row>
    <row r="196" spans="1:25" x14ac:dyDescent="0.4">
      <c r="A196" s="86"/>
      <c r="B196" s="86"/>
      <c r="C196" s="86"/>
      <c r="D196" s="86"/>
      <c r="E196" s="86"/>
      <c r="F196" s="86"/>
      <c r="G196" s="91"/>
      <c r="H196" s="91"/>
      <c r="I196" s="91"/>
      <c r="J196" s="86"/>
      <c r="K196" s="86"/>
      <c r="L196" s="86"/>
      <c r="M196" s="86"/>
      <c r="N196" s="86"/>
      <c r="O196" s="86"/>
      <c r="P196" s="86"/>
      <c r="Q196" s="86"/>
      <c r="R196" s="86"/>
      <c r="S196" s="86"/>
      <c r="T196" s="86"/>
      <c r="U196" s="86"/>
      <c r="V196" s="86"/>
      <c r="W196" s="86"/>
      <c r="X196" s="86"/>
      <c r="Y196" s="86"/>
    </row>
    <row r="197" spans="1:25" x14ac:dyDescent="0.4">
      <c r="A197" s="86"/>
      <c r="B197" s="86"/>
      <c r="C197" s="86"/>
      <c r="D197" s="86"/>
      <c r="E197" s="86"/>
      <c r="F197" s="86"/>
      <c r="G197" s="91"/>
      <c r="H197" s="91"/>
      <c r="I197" s="91"/>
      <c r="J197" s="86"/>
      <c r="K197" s="86"/>
      <c r="L197" s="86"/>
      <c r="M197" s="86"/>
      <c r="N197" s="86"/>
      <c r="O197" s="86"/>
      <c r="P197" s="86"/>
      <c r="Q197" s="86"/>
      <c r="R197" s="86"/>
      <c r="S197" s="86"/>
      <c r="T197" s="86"/>
      <c r="U197" s="86"/>
      <c r="V197" s="86"/>
      <c r="W197" s="86"/>
      <c r="X197" s="86"/>
      <c r="Y197" s="86"/>
    </row>
    <row r="198" spans="1:25" x14ac:dyDescent="0.4">
      <c r="A198" s="86"/>
      <c r="B198" s="86"/>
      <c r="C198" s="86"/>
      <c r="D198" s="86"/>
      <c r="E198" s="86"/>
      <c r="F198" s="86"/>
      <c r="G198" s="91"/>
      <c r="H198" s="91"/>
      <c r="I198" s="91"/>
      <c r="J198" s="86"/>
      <c r="K198" s="86"/>
      <c r="L198" s="86"/>
      <c r="M198" s="86"/>
      <c r="N198" s="86"/>
      <c r="O198" s="86"/>
      <c r="P198" s="86"/>
      <c r="Q198" s="86"/>
      <c r="R198" s="86"/>
      <c r="S198" s="86"/>
      <c r="T198" s="86"/>
      <c r="U198" s="86"/>
      <c r="V198" s="86"/>
      <c r="W198" s="86"/>
      <c r="X198" s="86"/>
      <c r="Y198" s="86"/>
    </row>
    <row r="199" spans="1:25" x14ac:dyDescent="0.4">
      <c r="A199" s="86"/>
      <c r="B199" s="86"/>
      <c r="C199" s="86"/>
      <c r="D199" s="86"/>
      <c r="E199" s="86"/>
      <c r="F199" s="86"/>
      <c r="G199" s="91"/>
      <c r="H199" s="91"/>
      <c r="I199" s="91"/>
      <c r="J199" s="86"/>
      <c r="K199" s="86"/>
      <c r="L199" s="86"/>
      <c r="M199" s="86"/>
      <c r="N199" s="86"/>
      <c r="O199" s="86"/>
      <c r="P199" s="86"/>
      <c r="Q199" s="86"/>
      <c r="R199" s="86"/>
      <c r="S199" s="86"/>
      <c r="T199" s="86"/>
      <c r="U199" s="86"/>
      <c r="V199" s="86"/>
      <c r="W199" s="86"/>
      <c r="X199" s="86"/>
      <c r="Y199" s="86"/>
    </row>
    <row r="200" spans="1:25" x14ac:dyDescent="0.4">
      <c r="A200" s="86"/>
      <c r="B200" s="86"/>
      <c r="C200" s="86"/>
      <c r="D200" s="86"/>
      <c r="E200" s="86"/>
      <c r="F200" s="86"/>
      <c r="G200" s="91"/>
      <c r="H200" s="91"/>
      <c r="I200" s="91"/>
      <c r="J200" s="86"/>
      <c r="K200" s="86"/>
      <c r="L200" s="86"/>
      <c r="M200" s="86"/>
      <c r="N200" s="86"/>
      <c r="O200" s="86"/>
      <c r="P200" s="86"/>
      <c r="Q200" s="86"/>
      <c r="R200" s="86"/>
      <c r="S200" s="86"/>
      <c r="T200" s="86"/>
      <c r="U200" s="86"/>
      <c r="V200" s="86"/>
      <c r="W200" s="86"/>
      <c r="X200" s="86"/>
      <c r="Y200" s="86"/>
    </row>
    <row r="201" spans="1:25" x14ac:dyDescent="0.4">
      <c r="A201" s="86"/>
      <c r="B201" s="86"/>
      <c r="C201" s="86"/>
      <c r="D201" s="86"/>
      <c r="E201" s="86"/>
      <c r="F201" s="86"/>
      <c r="G201" s="91"/>
      <c r="H201" s="91"/>
      <c r="I201" s="91"/>
      <c r="J201" s="86"/>
      <c r="K201" s="86"/>
      <c r="L201" s="86"/>
      <c r="M201" s="86"/>
      <c r="N201" s="86"/>
      <c r="O201" s="86"/>
      <c r="P201" s="86"/>
      <c r="Q201" s="86"/>
      <c r="R201" s="86"/>
      <c r="S201" s="86"/>
      <c r="T201" s="86"/>
      <c r="U201" s="86"/>
      <c r="V201" s="86"/>
      <c r="W201" s="86"/>
      <c r="X201" s="86"/>
      <c r="Y201" s="86"/>
    </row>
    <row r="202" spans="1:25" x14ac:dyDescent="0.4">
      <c r="A202" s="86"/>
      <c r="B202" s="86"/>
      <c r="C202" s="86"/>
      <c r="D202" s="86"/>
      <c r="E202" s="86"/>
      <c r="F202" s="86"/>
      <c r="G202" s="91"/>
      <c r="H202" s="91"/>
      <c r="I202" s="91"/>
      <c r="J202" s="86"/>
      <c r="K202" s="86"/>
      <c r="L202" s="86"/>
      <c r="M202" s="86"/>
      <c r="N202" s="86"/>
      <c r="O202" s="86"/>
      <c r="P202" s="86"/>
      <c r="Q202" s="86"/>
      <c r="R202" s="86"/>
      <c r="S202" s="86"/>
      <c r="T202" s="86"/>
      <c r="U202" s="86"/>
      <c r="V202" s="86"/>
      <c r="W202" s="86"/>
      <c r="X202" s="86"/>
      <c r="Y202" s="86"/>
    </row>
    <row r="203" spans="1:25" x14ac:dyDescent="0.4">
      <c r="A203" s="86"/>
      <c r="B203" s="86"/>
      <c r="C203" s="86"/>
      <c r="D203" s="86"/>
      <c r="E203" s="86"/>
      <c r="F203" s="86"/>
      <c r="G203" s="91"/>
      <c r="H203" s="91"/>
      <c r="I203" s="91"/>
      <c r="J203" s="86"/>
      <c r="K203" s="86"/>
      <c r="L203" s="86"/>
      <c r="M203" s="86"/>
      <c r="N203" s="86"/>
      <c r="O203" s="86"/>
      <c r="P203" s="86"/>
      <c r="Q203" s="86"/>
      <c r="R203" s="86"/>
      <c r="S203" s="86"/>
      <c r="T203" s="86"/>
      <c r="U203" s="86"/>
      <c r="V203" s="86"/>
      <c r="W203" s="86"/>
      <c r="X203" s="86"/>
      <c r="Y203" s="86"/>
    </row>
    <row r="204" spans="1:25" x14ac:dyDescent="0.4">
      <c r="A204" s="86"/>
      <c r="B204" s="86"/>
      <c r="C204" s="86"/>
      <c r="D204" s="86"/>
      <c r="E204" s="86"/>
      <c r="F204" s="86"/>
      <c r="G204" s="91"/>
      <c r="H204" s="91"/>
      <c r="I204" s="91"/>
      <c r="J204" s="86"/>
      <c r="K204" s="86"/>
      <c r="L204" s="86"/>
      <c r="M204" s="86"/>
      <c r="N204" s="86"/>
      <c r="O204" s="86"/>
      <c r="P204" s="86"/>
      <c r="Q204" s="86"/>
      <c r="R204" s="86"/>
      <c r="S204" s="86"/>
      <c r="T204" s="86"/>
      <c r="U204" s="86"/>
      <c r="V204" s="86"/>
      <c r="W204" s="86"/>
      <c r="X204" s="86"/>
      <c r="Y204" s="86"/>
    </row>
    <row r="205" spans="1:25" x14ac:dyDescent="0.4">
      <c r="A205" s="86"/>
      <c r="B205" s="86"/>
      <c r="C205" s="86"/>
      <c r="D205" s="86"/>
      <c r="E205" s="86"/>
      <c r="F205" s="86"/>
      <c r="G205" s="91"/>
      <c r="H205" s="91"/>
      <c r="I205" s="91"/>
      <c r="J205" s="86"/>
      <c r="K205" s="86"/>
      <c r="L205" s="86"/>
      <c r="M205" s="86"/>
      <c r="N205" s="86"/>
      <c r="O205" s="86"/>
      <c r="P205" s="86"/>
      <c r="Q205" s="86"/>
      <c r="R205" s="86"/>
      <c r="S205" s="86"/>
      <c r="T205" s="86"/>
      <c r="U205" s="86"/>
      <c r="V205" s="86"/>
      <c r="W205" s="86"/>
      <c r="X205" s="86"/>
      <c r="Y205" s="86"/>
    </row>
    <row r="206" spans="1:25" x14ac:dyDescent="0.4">
      <c r="A206" s="86"/>
      <c r="B206" s="86"/>
      <c r="C206" s="86"/>
      <c r="D206" s="86"/>
      <c r="E206" s="86"/>
      <c r="F206" s="86"/>
      <c r="G206" s="91"/>
      <c r="H206" s="91"/>
      <c r="I206" s="91"/>
      <c r="J206" s="86"/>
      <c r="K206" s="86"/>
      <c r="L206" s="86"/>
      <c r="M206" s="86"/>
      <c r="N206" s="86"/>
      <c r="O206" s="86"/>
      <c r="P206" s="86"/>
      <c r="Q206" s="86"/>
      <c r="R206" s="86"/>
      <c r="S206" s="86"/>
      <c r="T206" s="86"/>
      <c r="U206" s="86"/>
      <c r="V206" s="86"/>
      <c r="W206" s="86"/>
      <c r="X206" s="86"/>
      <c r="Y206" s="86"/>
    </row>
    <row r="207" spans="1:25" x14ac:dyDescent="0.4">
      <c r="A207" s="86"/>
      <c r="B207" s="86"/>
      <c r="C207" s="86"/>
      <c r="D207" s="86"/>
      <c r="E207" s="86"/>
      <c r="F207" s="86"/>
      <c r="G207" s="91"/>
      <c r="H207" s="91"/>
      <c r="I207" s="91"/>
      <c r="J207" s="86"/>
      <c r="K207" s="86"/>
      <c r="L207" s="86"/>
      <c r="M207" s="86"/>
      <c r="N207" s="86"/>
      <c r="O207" s="86"/>
      <c r="P207" s="86"/>
      <c r="Q207" s="86"/>
      <c r="R207" s="86"/>
      <c r="S207" s="86"/>
      <c r="T207" s="86"/>
      <c r="U207" s="86"/>
      <c r="V207" s="86"/>
      <c r="W207" s="86"/>
      <c r="X207" s="86"/>
      <c r="Y207" s="86"/>
    </row>
    <row r="208" spans="1:25" x14ac:dyDescent="0.4">
      <c r="A208" s="86"/>
      <c r="B208" s="86"/>
      <c r="C208" s="86"/>
      <c r="D208" s="86"/>
      <c r="E208" s="86"/>
      <c r="F208" s="86"/>
      <c r="G208" s="91"/>
      <c r="H208" s="91"/>
      <c r="I208" s="91"/>
      <c r="J208" s="86"/>
      <c r="K208" s="86"/>
      <c r="L208" s="86"/>
      <c r="M208" s="86"/>
      <c r="N208" s="86"/>
      <c r="O208" s="86"/>
      <c r="P208" s="86"/>
      <c r="Q208" s="86"/>
      <c r="R208" s="86"/>
      <c r="S208" s="86"/>
      <c r="T208" s="86"/>
      <c r="U208" s="86"/>
      <c r="V208" s="86"/>
      <c r="W208" s="86"/>
      <c r="X208" s="86"/>
      <c r="Y208" s="86"/>
    </row>
    <row r="209" spans="1:25" x14ac:dyDescent="0.4">
      <c r="A209" s="86"/>
      <c r="B209" s="86"/>
      <c r="C209" s="86"/>
      <c r="D209" s="86"/>
      <c r="E209" s="86"/>
      <c r="F209" s="86"/>
      <c r="G209" s="91"/>
      <c r="H209" s="91"/>
      <c r="I209" s="91"/>
      <c r="J209" s="86"/>
      <c r="K209" s="86"/>
      <c r="L209" s="86"/>
      <c r="M209" s="86"/>
      <c r="N209" s="86"/>
      <c r="O209" s="86"/>
      <c r="P209" s="86"/>
      <c r="Q209" s="86"/>
      <c r="R209" s="86"/>
      <c r="S209" s="86"/>
      <c r="T209" s="86"/>
      <c r="U209" s="86"/>
      <c r="V209" s="86"/>
      <c r="W209" s="86"/>
      <c r="X209" s="86"/>
      <c r="Y209" s="86"/>
    </row>
    <row r="210" spans="1:25" x14ac:dyDescent="0.4">
      <c r="A210" s="86"/>
      <c r="B210" s="86"/>
      <c r="C210" s="86"/>
      <c r="D210" s="86"/>
      <c r="E210" s="86"/>
      <c r="F210" s="86"/>
      <c r="G210" s="91"/>
      <c r="H210" s="91"/>
      <c r="I210" s="91"/>
      <c r="J210" s="86"/>
      <c r="K210" s="86"/>
      <c r="L210" s="86"/>
      <c r="M210" s="86"/>
      <c r="N210" s="86"/>
      <c r="O210" s="86"/>
      <c r="P210" s="86"/>
      <c r="Q210" s="86"/>
      <c r="R210" s="86"/>
      <c r="S210" s="86"/>
      <c r="T210" s="86"/>
      <c r="U210" s="86"/>
      <c r="V210" s="86"/>
      <c r="W210" s="86"/>
      <c r="X210" s="86"/>
      <c r="Y210" s="86"/>
    </row>
    <row r="211" spans="1:25" x14ac:dyDescent="0.4">
      <c r="A211" s="86"/>
      <c r="B211" s="86"/>
      <c r="C211" s="86"/>
      <c r="D211" s="86"/>
      <c r="E211" s="86"/>
      <c r="F211" s="86"/>
      <c r="G211" s="91"/>
      <c r="H211" s="91"/>
      <c r="I211" s="91"/>
      <c r="J211" s="86"/>
      <c r="K211" s="86"/>
      <c r="L211" s="86"/>
      <c r="M211" s="86"/>
      <c r="N211" s="86"/>
      <c r="O211" s="86"/>
      <c r="P211" s="86"/>
      <c r="Q211" s="86"/>
      <c r="R211" s="86"/>
      <c r="S211" s="86"/>
      <c r="T211" s="86"/>
      <c r="U211" s="86"/>
      <c r="V211" s="86"/>
      <c r="W211" s="86"/>
      <c r="X211" s="86"/>
      <c r="Y211" s="86"/>
    </row>
    <row r="212" spans="1:25" x14ac:dyDescent="0.4">
      <c r="A212" s="86"/>
      <c r="B212" s="86"/>
      <c r="C212" s="86"/>
      <c r="D212" s="86"/>
      <c r="E212" s="86"/>
      <c r="F212" s="86"/>
      <c r="G212" s="91"/>
      <c r="H212" s="91"/>
      <c r="I212" s="91"/>
      <c r="J212" s="86"/>
      <c r="K212" s="86"/>
      <c r="L212" s="86"/>
      <c r="M212" s="86"/>
      <c r="N212" s="86"/>
      <c r="O212" s="86"/>
      <c r="P212" s="86"/>
      <c r="Q212" s="86"/>
      <c r="R212" s="86"/>
      <c r="S212" s="86"/>
      <c r="T212" s="86"/>
      <c r="U212" s="86"/>
      <c r="V212" s="86"/>
      <c r="W212" s="86"/>
      <c r="X212" s="86"/>
      <c r="Y212" s="86"/>
    </row>
    <row r="213" spans="1:25" x14ac:dyDescent="0.4">
      <c r="A213" s="86"/>
      <c r="B213" s="86"/>
      <c r="C213" s="86"/>
      <c r="D213" s="86"/>
      <c r="E213" s="86"/>
      <c r="F213" s="86"/>
      <c r="G213" s="91"/>
      <c r="H213" s="91"/>
      <c r="I213" s="91"/>
      <c r="J213" s="86"/>
      <c r="K213" s="86"/>
      <c r="L213" s="86"/>
      <c r="M213" s="86"/>
      <c r="N213" s="86"/>
      <c r="O213" s="86"/>
      <c r="P213" s="86"/>
      <c r="Q213" s="86"/>
      <c r="R213" s="86"/>
      <c r="S213" s="86"/>
      <c r="T213" s="86"/>
      <c r="U213" s="86"/>
      <c r="V213" s="86"/>
      <c r="W213" s="86"/>
      <c r="X213" s="86"/>
      <c r="Y213" s="86"/>
    </row>
    <row r="214" spans="1:25" x14ac:dyDescent="0.4">
      <c r="A214" s="86"/>
      <c r="B214" s="86"/>
      <c r="C214" s="86"/>
      <c r="D214" s="86"/>
      <c r="E214" s="86"/>
      <c r="F214" s="86"/>
      <c r="G214" s="91"/>
      <c r="H214" s="91"/>
      <c r="I214" s="91"/>
      <c r="J214" s="86"/>
      <c r="K214" s="86"/>
      <c r="L214" s="86"/>
      <c r="M214" s="86"/>
      <c r="N214" s="86"/>
      <c r="O214" s="86"/>
      <c r="P214" s="86"/>
      <c r="Q214" s="86"/>
      <c r="R214" s="86"/>
      <c r="S214" s="86"/>
      <c r="T214" s="86"/>
      <c r="U214" s="86"/>
      <c r="V214" s="86"/>
      <c r="W214" s="86"/>
      <c r="X214" s="86"/>
      <c r="Y214" s="86"/>
    </row>
    <row r="215" spans="1:25" x14ac:dyDescent="0.4">
      <c r="A215" s="86"/>
      <c r="B215" s="86"/>
      <c r="C215" s="86"/>
      <c r="D215" s="86"/>
      <c r="E215" s="86"/>
      <c r="F215" s="86"/>
      <c r="G215" s="91"/>
      <c r="H215" s="91"/>
      <c r="I215" s="91"/>
      <c r="J215" s="86"/>
      <c r="K215" s="86"/>
      <c r="L215" s="86"/>
      <c r="M215" s="86"/>
      <c r="N215" s="86"/>
      <c r="O215" s="86"/>
      <c r="P215" s="86"/>
      <c r="Q215" s="86"/>
      <c r="R215" s="86"/>
      <c r="S215" s="86"/>
      <c r="T215" s="86"/>
      <c r="U215" s="86"/>
      <c r="V215" s="86"/>
      <c r="W215" s="86"/>
      <c r="X215" s="86"/>
      <c r="Y215" s="86"/>
    </row>
    <row r="216" spans="1:25" x14ac:dyDescent="0.4">
      <c r="A216" s="86"/>
      <c r="B216" s="86"/>
      <c r="C216" s="86"/>
      <c r="D216" s="86"/>
      <c r="E216" s="86"/>
      <c r="F216" s="86"/>
      <c r="G216" s="91"/>
      <c r="H216" s="91"/>
      <c r="I216" s="91"/>
      <c r="J216" s="86"/>
      <c r="K216" s="86"/>
      <c r="L216" s="86"/>
      <c r="M216" s="86"/>
      <c r="N216" s="86"/>
      <c r="O216" s="86"/>
      <c r="P216" s="86"/>
      <c r="Q216" s="86"/>
      <c r="R216" s="86"/>
      <c r="S216" s="86"/>
      <c r="T216" s="86"/>
      <c r="U216" s="86"/>
      <c r="V216" s="86"/>
      <c r="W216" s="86"/>
      <c r="X216" s="86"/>
      <c r="Y216" s="86"/>
    </row>
    <row r="217" spans="1:25" x14ac:dyDescent="0.4">
      <c r="A217" s="86"/>
      <c r="B217" s="86"/>
      <c r="C217" s="86"/>
      <c r="D217" s="86"/>
      <c r="E217" s="86"/>
      <c r="F217" s="86"/>
      <c r="G217" s="91"/>
      <c r="H217" s="91"/>
      <c r="I217" s="91"/>
      <c r="J217" s="86"/>
      <c r="K217" s="86"/>
      <c r="L217" s="86"/>
      <c r="M217" s="86"/>
      <c r="N217" s="86"/>
      <c r="O217" s="86"/>
      <c r="P217" s="86"/>
      <c r="Q217" s="86"/>
      <c r="R217" s="86"/>
      <c r="S217" s="86"/>
      <c r="T217" s="86"/>
      <c r="U217" s="86"/>
      <c r="V217" s="86"/>
      <c r="W217" s="86"/>
      <c r="X217" s="86"/>
      <c r="Y217" s="86"/>
    </row>
    <row r="218" spans="1:25" x14ac:dyDescent="0.4">
      <c r="A218" s="86"/>
      <c r="B218" s="86"/>
      <c r="C218" s="86"/>
      <c r="D218" s="86"/>
      <c r="E218" s="86"/>
      <c r="F218" s="86"/>
      <c r="G218" s="91"/>
      <c r="H218" s="91"/>
      <c r="I218" s="91"/>
      <c r="J218" s="86"/>
      <c r="K218" s="86"/>
      <c r="L218" s="86"/>
      <c r="M218" s="86"/>
      <c r="N218" s="86"/>
      <c r="O218" s="86"/>
      <c r="P218" s="86"/>
      <c r="Q218" s="86"/>
      <c r="R218" s="86"/>
      <c r="S218" s="86"/>
      <c r="T218" s="86"/>
      <c r="U218" s="86"/>
      <c r="V218" s="86"/>
      <c r="W218" s="86"/>
      <c r="X218" s="86"/>
      <c r="Y218" s="86"/>
    </row>
    <row r="219" spans="1:25" x14ac:dyDescent="0.4">
      <c r="A219" s="86"/>
      <c r="B219" s="86"/>
      <c r="C219" s="86"/>
      <c r="D219" s="86"/>
      <c r="E219" s="86"/>
      <c r="F219" s="86"/>
      <c r="G219" s="91"/>
      <c r="H219" s="91"/>
      <c r="I219" s="91"/>
      <c r="J219" s="86"/>
      <c r="K219" s="86"/>
      <c r="L219" s="86"/>
      <c r="M219" s="86"/>
      <c r="N219" s="86"/>
      <c r="O219" s="86"/>
      <c r="P219" s="86"/>
      <c r="Q219" s="86"/>
      <c r="R219" s="86"/>
      <c r="S219" s="86"/>
      <c r="T219" s="86"/>
      <c r="U219" s="86"/>
      <c r="V219" s="86"/>
      <c r="W219" s="86"/>
      <c r="X219" s="86"/>
      <c r="Y219" s="86"/>
    </row>
    <row r="220" spans="1:25" x14ac:dyDescent="0.4">
      <c r="A220" s="86"/>
      <c r="B220" s="86"/>
      <c r="C220" s="86"/>
      <c r="D220" s="86"/>
      <c r="E220" s="86"/>
      <c r="F220" s="86"/>
      <c r="G220" s="91"/>
      <c r="H220" s="91"/>
      <c r="I220" s="91"/>
      <c r="J220" s="86"/>
      <c r="K220" s="86"/>
      <c r="L220" s="86"/>
      <c r="M220" s="86"/>
      <c r="N220" s="86"/>
      <c r="O220" s="86"/>
      <c r="P220" s="86"/>
      <c r="Q220" s="86"/>
      <c r="R220" s="86"/>
      <c r="S220" s="86"/>
      <c r="T220" s="86"/>
      <c r="U220" s="86"/>
      <c r="V220" s="86"/>
      <c r="W220" s="86"/>
      <c r="X220" s="86"/>
      <c r="Y220" s="86"/>
    </row>
    <row r="221" spans="1:25" x14ac:dyDescent="0.4">
      <c r="A221" s="86"/>
      <c r="B221" s="86"/>
      <c r="C221" s="86"/>
      <c r="D221" s="86"/>
      <c r="E221" s="86"/>
      <c r="F221" s="86"/>
      <c r="G221" s="91"/>
      <c r="H221" s="91"/>
      <c r="I221" s="91"/>
      <c r="J221" s="86"/>
      <c r="K221" s="86"/>
      <c r="L221" s="86"/>
      <c r="M221" s="86"/>
      <c r="N221" s="86"/>
      <c r="O221" s="86"/>
      <c r="P221" s="86"/>
      <c r="Q221" s="86"/>
      <c r="R221" s="86"/>
      <c r="S221" s="86"/>
      <c r="T221" s="86"/>
      <c r="U221" s="86"/>
      <c r="V221" s="86"/>
      <c r="W221" s="86"/>
      <c r="X221" s="86"/>
      <c r="Y221" s="86"/>
    </row>
    <row r="222" spans="1:25" x14ac:dyDescent="0.4">
      <c r="A222" s="86"/>
      <c r="B222" s="86"/>
      <c r="C222" s="86"/>
      <c r="D222" s="86"/>
      <c r="E222" s="86"/>
      <c r="F222" s="86"/>
      <c r="G222" s="91"/>
      <c r="H222" s="91"/>
      <c r="I222" s="91"/>
      <c r="J222" s="86"/>
      <c r="K222" s="86"/>
      <c r="L222" s="86"/>
      <c r="M222" s="86"/>
      <c r="N222" s="86"/>
      <c r="O222" s="86"/>
      <c r="P222" s="86"/>
      <c r="Q222" s="86"/>
      <c r="R222" s="86"/>
      <c r="S222" s="86"/>
      <c r="T222" s="86"/>
      <c r="U222" s="86"/>
      <c r="V222" s="86"/>
      <c r="W222" s="86"/>
      <c r="X222" s="86"/>
      <c r="Y222" s="86"/>
    </row>
    <row r="223" spans="1:25" x14ac:dyDescent="0.4">
      <c r="A223" s="86"/>
      <c r="B223" s="86"/>
      <c r="C223" s="86"/>
      <c r="D223" s="86"/>
      <c r="E223" s="86"/>
      <c r="F223" s="86"/>
      <c r="G223" s="91"/>
      <c r="H223" s="91"/>
      <c r="I223" s="91"/>
      <c r="J223" s="86"/>
      <c r="K223" s="86"/>
      <c r="L223" s="86"/>
      <c r="M223" s="86"/>
      <c r="N223" s="86"/>
      <c r="O223" s="86"/>
      <c r="P223" s="86"/>
      <c r="Q223" s="86"/>
      <c r="R223" s="86"/>
      <c r="S223" s="86"/>
      <c r="T223" s="86"/>
      <c r="U223" s="86"/>
      <c r="V223" s="86"/>
      <c r="W223" s="86"/>
      <c r="X223" s="86"/>
      <c r="Y223" s="86"/>
    </row>
    <row r="224" spans="1:25" x14ac:dyDescent="0.4">
      <c r="A224" s="86"/>
      <c r="B224" s="86"/>
      <c r="C224" s="86"/>
      <c r="D224" s="86"/>
      <c r="E224" s="86"/>
      <c r="F224" s="86"/>
      <c r="G224" s="91"/>
      <c r="H224" s="91"/>
      <c r="I224" s="91"/>
      <c r="J224" s="86"/>
      <c r="K224" s="86"/>
      <c r="L224" s="86"/>
      <c r="M224" s="86"/>
      <c r="N224" s="86"/>
      <c r="O224" s="86"/>
      <c r="P224" s="86"/>
      <c r="Q224" s="86"/>
      <c r="R224" s="86"/>
      <c r="S224" s="86"/>
      <c r="T224" s="86"/>
      <c r="U224" s="86"/>
      <c r="V224" s="86"/>
      <c r="W224" s="86"/>
      <c r="X224" s="86"/>
      <c r="Y224" s="86"/>
    </row>
    <row r="225" spans="1:25" x14ac:dyDescent="0.4">
      <c r="A225" s="86"/>
      <c r="B225" s="86"/>
      <c r="C225" s="86"/>
      <c r="D225" s="86"/>
      <c r="E225" s="86"/>
      <c r="F225" s="86"/>
      <c r="G225" s="91"/>
      <c r="H225" s="91"/>
      <c r="I225" s="91"/>
      <c r="J225" s="86"/>
      <c r="K225" s="86"/>
      <c r="L225" s="86"/>
      <c r="M225" s="86"/>
      <c r="N225" s="86"/>
      <c r="O225" s="86"/>
      <c r="P225" s="86"/>
      <c r="Q225" s="86"/>
      <c r="R225" s="86"/>
      <c r="S225" s="86"/>
      <c r="T225" s="86"/>
      <c r="U225" s="86"/>
      <c r="V225" s="86"/>
      <c r="W225" s="86"/>
      <c r="X225" s="86"/>
      <c r="Y225" s="86"/>
    </row>
    <row r="226" spans="1:25" x14ac:dyDescent="0.4">
      <c r="A226" s="86"/>
      <c r="B226" s="86"/>
      <c r="C226" s="86"/>
      <c r="D226" s="86"/>
      <c r="E226" s="86"/>
      <c r="F226" s="86"/>
      <c r="G226" s="91"/>
      <c r="H226" s="91"/>
      <c r="I226" s="91"/>
      <c r="J226" s="86"/>
      <c r="K226" s="86"/>
      <c r="L226" s="86"/>
      <c r="M226" s="86"/>
      <c r="N226" s="86"/>
      <c r="O226" s="86"/>
      <c r="P226" s="86"/>
      <c r="Q226" s="86"/>
      <c r="R226" s="86"/>
      <c r="S226" s="86"/>
      <c r="T226" s="86"/>
      <c r="U226" s="86"/>
      <c r="V226" s="86"/>
      <c r="W226" s="86"/>
      <c r="X226" s="86"/>
      <c r="Y226" s="86"/>
    </row>
    <row r="227" spans="1:25" x14ac:dyDescent="0.4">
      <c r="A227" s="86"/>
      <c r="B227" s="86"/>
      <c r="C227" s="86"/>
      <c r="D227" s="86"/>
      <c r="E227" s="86"/>
      <c r="F227" s="86"/>
      <c r="G227" s="91"/>
      <c r="H227" s="91"/>
      <c r="I227" s="91"/>
      <c r="J227" s="86"/>
      <c r="K227" s="86"/>
      <c r="L227" s="86"/>
      <c r="M227" s="86"/>
      <c r="N227" s="86"/>
      <c r="O227" s="86"/>
      <c r="P227" s="86"/>
      <c r="Q227" s="86"/>
      <c r="R227" s="86"/>
      <c r="S227" s="86"/>
      <c r="T227" s="86"/>
      <c r="U227" s="86"/>
      <c r="V227" s="86"/>
      <c r="W227" s="86"/>
      <c r="X227" s="86"/>
      <c r="Y227" s="86"/>
    </row>
    <row r="228" spans="1:25" x14ac:dyDescent="0.4">
      <c r="A228" s="86"/>
      <c r="B228" s="86"/>
      <c r="C228" s="86"/>
      <c r="D228" s="86"/>
      <c r="E228" s="86"/>
      <c r="F228" s="86"/>
      <c r="G228" s="91"/>
      <c r="H228" s="91"/>
      <c r="I228" s="91"/>
      <c r="J228" s="86"/>
      <c r="K228" s="86"/>
      <c r="L228" s="86"/>
      <c r="M228" s="86"/>
      <c r="N228" s="86"/>
      <c r="O228" s="86"/>
      <c r="P228" s="86"/>
      <c r="Q228" s="86"/>
      <c r="R228" s="86"/>
      <c r="S228" s="86"/>
      <c r="T228" s="86"/>
      <c r="U228" s="86"/>
      <c r="V228" s="86"/>
      <c r="W228" s="86"/>
      <c r="X228" s="86"/>
      <c r="Y228" s="86"/>
    </row>
    <row r="229" spans="1:25" x14ac:dyDescent="0.4">
      <c r="A229" s="86"/>
      <c r="B229" s="86"/>
      <c r="C229" s="86"/>
      <c r="D229" s="86"/>
      <c r="E229" s="86"/>
      <c r="F229" s="86"/>
      <c r="G229" s="91"/>
      <c r="H229" s="91"/>
      <c r="I229" s="91"/>
      <c r="J229" s="86"/>
      <c r="K229" s="86"/>
      <c r="L229" s="86"/>
      <c r="M229" s="86"/>
      <c r="N229" s="86"/>
      <c r="O229" s="86"/>
      <c r="P229" s="86"/>
      <c r="Q229" s="86"/>
      <c r="R229" s="86"/>
      <c r="S229" s="86"/>
      <c r="T229" s="86"/>
      <c r="U229" s="86"/>
      <c r="V229" s="86"/>
      <c r="W229" s="86"/>
      <c r="X229" s="86"/>
      <c r="Y229" s="86"/>
    </row>
    <row r="230" spans="1:25" x14ac:dyDescent="0.4">
      <c r="A230" s="86"/>
      <c r="B230" s="86"/>
      <c r="C230" s="86"/>
      <c r="D230" s="86"/>
      <c r="E230" s="86"/>
      <c r="F230" s="86"/>
      <c r="G230" s="91"/>
      <c r="H230" s="91"/>
      <c r="I230" s="91"/>
      <c r="J230" s="86"/>
      <c r="K230" s="86"/>
      <c r="L230" s="86"/>
      <c r="M230" s="86"/>
      <c r="N230" s="86"/>
      <c r="O230" s="86"/>
      <c r="P230" s="86"/>
      <c r="Q230" s="86"/>
      <c r="R230" s="86"/>
      <c r="S230" s="86"/>
      <c r="T230" s="86"/>
      <c r="U230" s="86"/>
      <c r="V230" s="86"/>
      <c r="W230" s="86"/>
      <c r="X230" s="86"/>
      <c r="Y230" s="86"/>
    </row>
    <row r="231" spans="1:25" x14ac:dyDescent="0.4">
      <c r="A231" s="86"/>
      <c r="B231" s="86"/>
      <c r="C231" s="86"/>
      <c r="D231" s="86"/>
      <c r="E231" s="86"/>
      <c r="F231" s="86"/>
      <c r="G231" s="91"/>
      <c r="H231" s="91"/>
      <c r="I231" s="91"/>
      <c r="J231" s="86"/>
      <c r="K231" s="86"/>
      <c r="L231" s="86"/>
      <c r="M231" s="86"/>
      <c r="N231" s="86"/>
      <c r="O231" s="86"/>
      <c r="P231" s="86"/>
      <c r="Q231" s="86"/>
      <c r="R231" s="86"/>
      <c r="S231" s="86"/>
      <c r="T231" s="86"/>
      <c r="U231" s="86"/>
      <c r="V231" s="86"/>
      <c r="W231" s="86"/>
      <c r="X231" s="86"/>
      <c r="Y231" s="86"/>
    </row>
    <row r="232" spans="1:25" x14ac:dyDescent="0.4">
      <c r="A232" s="86"/>
      <c r="B232" s="86"/>
      <c r="C232" s="86"/>
      <c r="D232" s="86"/>
      <c r="E232" s="86"/>
      <c r="F232" s="86"/>
      <c r="G232" s="91"/>
      <c r="H232" s="91"/>
      <c r="I232" s="91"/>
      <c r="J232" s="86"/>
      <c r="K232" s="86"/>
      <c r="L232" s="86"/>
      <c r="M232" s="86"/>
      <c r="N232" s="86"/>
      <c r="O232" s="86"/>
      <c r="P232" s="86"/>
      <c r="Q232" s="86"/>
      <c r="R232" s="86"/>
      <c r="S232" s="86"/>
      <c r="T232" s="86"/>
      <c r="U232" s="86"/>
      <c r="V232" s="86"/>
      <c r="W232" s="86"/>
      <c r="X232" s="86"/>
      <c r="Y232" s="86"/>
    </row>
    <row r="233" spans="1:25" x14ac:dyDescent="0.4">
      <c r="A233" s="86"/>
      <c r="B233" s="86"/>
      <c r="C233" s="86"/>
      <c r="D233" s="86"/>
      <c r="E233" s="86"/>
      <c r="F233" s="86"/>
      <c r="G233" s="91"/>
      <c r="H233" s="91"/>
      <c r="I233" s="91"/>
      <c r="J233" s="86"/>
      <c r="K233" s="86"/>
      <c r="L233" s="86"/>
      <c r="M233" s="86"/>
      <c r="N233" s="86"/>
      <c r="O233" s="86"/>
      <c r="P233" s="86"/>
      <c r="Q233" s="86"/>
      <c r="R233" s="86"/>
      <c r="S233" s="86"/>
      <c r="T233" s="86"/>
      <c r="U233" s="86"/>
      <c r="V233" s="86"/>
      <c r="W233" s="86"/>
      <c r="X233" s="86"/>
      <c r="Y233" s="86"/>
    </row>
    <row r="234" spans="1:25" x14ac:dyDescent="0.4">
      <c r="A234" s="86"/>
      <c r="B234" s="86"/>
      <c r="C234" s="86"/>
      <c r="D234" s="86"/>
      <c r="E234" s="86"/>
      <c r="F234" s="86"/>
      <c r="G234" s="91"/>
      <c r="H234" s="91"/>
      <c r="I234" s="91"/>
      <c r="J234" s="86"/>
      <c r="K234" s="86"/>
      <c r="L234" s="86"/>
      <c r="M234" s="86"/>
      <c r="N234" s="86"/>
      <c r="O234" s="86"/>
      <c r="P234" s="86"/>
      <c r="Q234" s="86"/>
      <c r="R234" s="86"/>
      <c r="S234" s="86"/>
      <c r="T234" s="86"/>
      <c r="U234" s="86"/>
      <c r="V234" s="86"/>
      <c r="W234" s="86"/>
      <c r="X234" s="86"/>
      <c r="Y234" s="86"/>
    </row>
    <row r="235" spans="1:25" x14ac:dyDescent="0.4">
      <c r="A235" s="86"/>
      <c r="B235" s="86"/>
      <c r="C235" s="86"/>
      <c r="D235" s="86"/>
      <c r="E235" s="86"/>
      <c r="F235" s="86"/>
      <c r="G235" s="91"/>
      <c r="H235" s="91"/>
      <c r="I235" s="91"/>
      <c r="J235" s="86"/>
      <c r="K235" s="86"/>
      <c r="L235" s="86"/>
      <c r="M235" s="86"/>
      <c r="N235" s="86"/>
      <c r="O235" s="86"/>
      <c r="P235" s="86"/>
      <c r="Q235" s="86"/>
      <c r="R235" s="86"/>
      <c r="S235" s="86"/>
      <c r="T235" s="86"/>
      <c r="U235" s="86"/>
      <c r="V235" s="86"/>
      <c r="W235" s="86"/>
      <c r="X235" s="86"/>
      <c r="Y235" s="86"/>
    </row>
    <row r="236" spans="1:25" x14ac:dyDescent="0.4">
      <c r="A236" s="86"/>
      <c r="B236" s="86"/>
      <c r="C236" s="86"/>
      <c r="D236" s="86"/>
      <c r="E236" s="86"/>
      <c r="F236" s="86"/>
      <c r="G236" s="91"/>
      <c r="H236" s="91"/>
      <c r="I236" s="91"/>
      <c r="J236" s="86"/>
      <c r="K236" s="86"/>
      <c r="L236" s="86"/>
      <c r="M236" s="86"/>
      <c r="N236" s="86"/>
      <c r="O236" s="86"/>
      <c r="P236" s="86"/>
      <c r="Q236" s="86"/>
      <c r="R236" s="86"/>
      <c r="S236" s="86"/>
      <c r="T236" s="86"/>
      <c r="U236" s="86"/>
      <c r="V236" s="86"/>
      <c r="W236" s="86"/>
      <c r="X236" s="86"/>
      <c r="Y236" s="86"/>
    </row>
    <row r="237" spans="1:25" x14ac:dyDescent="0.4">
      <c r="A237" s="86"/>
      <c r="B237" s="86"/>
      <c r="C237" s="86"/>
      <c r="D237" s="86"/>
      <c r="E237" s="86"/>
      <c r="F237" s="86"/>
      <c r="G237" s="91"/>
      <c r="H237" s="91"/>
      <c r="I237" s="91"/>
      <c r="J237" s="86"/>
      <c r="K237" s="86"/>
      <c r="L237" s="86"/>
      <c r="M237" s="86"/>
      <c r="N237" s="86"/>
      <c r="O237" s="86"/>
      <c r="P237" s="86"/>
      <c r="Q237" s="86"/>
      <c r="R237" s="86"/>
      <c r="S237" s="86"/>
      <c r="T237" s="86"/>
      <c r="U237" s="86"/>
      <c r="V237" s="86"/>
      <c r="W237" s="86"/>
      <c r="X237" s="86"/>
      <c r="Y237" s="86"/>
    </row>
    <row r="238" spans="1:25" x14ac:dyDescent="0.4">
      <c r="A238" s="86"/>
      <c r="B238" s="86"/>
      <c r="C238" s="86"/>
      <c r="D238" s="86"/>
      <c r="E238" s="86"/>
      <c r="F238" s="86"/>
      <c r="G238" s="91"/>
      <c r="H238" s="91"/>
      <c r="I238" s="91"/>
      <c r="J238" s="86"/>
      <c r="K238" s="86"/>
      <c r="L238" s="86"/>
      <c r="M238" s="86"/>
      <c r="N238" s="86"/>
      <c r="O238" s="86"/>
      <c r="P238" s="86"/>
      <c r="Q238" s="86"/>
      <c r="R238" s="86"/>
      <c r="S238" s="86"/>
      <c r="T238" s="86"/>
      <c r="U238" s="86"/>
      <c r="V238" s="86"/>
      <c r="W238" s="86"/>
      <c r="X238" s="86"/>
      <c r="Y238" s="86"/>
    </row>
    <row r="239" spans="1:25" x14ac:dyDescent="0.4">
      <c r="A239" s="86"/>
      <c r="B239" s="86"/>
      <c r="C239" s="86"/>
      <c r="D239" s="86"/>
      <c r="E239" s="86"/>
      <c r="F239" s="86"/>
      <c r="G239" s="91"/>
      <c r="H239" s="91"/>
      <c r="I239" s="91"/>
      <c r="J239" s="86"/>
      <c r="K239" s="86"/>
      <c r="L239" s="86"/>
      <c r="M239" s="86"/>
      <c r="N239" s="86"/>
      <c r="O239" s="86"/>
      <c r="P239" s="86"/>
      <c r="Q239" s="86"/>
      <c r="R239" s="86"/>
      <c r="S239" s="86"/>
      <c r="T239" s="86"/>
      <c r="U239" s="86"/>
      <c r="V239" s="86"/>
      <c r="W239" s="86"/>
      <c r="X239" s="86"/>
      <c r="Y239" s="86"/>
    </row>
    <row r="240" spans="1:25" x14ac:dyDescent="0.4">
      <c r="A240" s="86"/>
      <c r="B240" s="86"/>
      <c r="C240" s="86"/>
      <c r="D240" s="86"/>
      <c r="E240" s="86"/>
      <c r="F240" s="86"/>
      <c r="G240" s="91"/>
      <c r="H240" s="91"/>
      <c r="I240" s="91"/>
      <c r="J240" s="86"/>
      <c r="K240" s="86"/>
      <c r="L240" s="86"/>
      <c r="M240" s="86"/>
      <c r="N240" s="86"/>
      <c r="O240" s="86"/>
      <c r="P240" s="86"/>
      <c r="Q240" s="86"/>
      <c r="R240" s="86"/>
      <c r="S240" s="86"/>
      <c r="T240" s="86"/>
      <c r="U240" s="86"/>
      <c r="V240" s="86"/>
      <c r="W240" s="86"/>
      <c r="X240" s="86"/>
      <c r="Y240" s="86"/>
    </row>
    <row r="241" spans="1:25" x14ac:dyDescent="0.4">
      <c r="A241" s="86"/>
      <c r="B241" s="86"/>
      <c r="C241" s="86"/>
      <c r="D241" s="86"/>
      <c r="E241" s="86"/>
      <c r="F241" s="86"/>
      <c r="G241" s="91"/>
      <c r="H241" s="91"/>
      <c r="I241" s="91"/>
      <c r="J241" s="86"/>
      <c r="K241" s="86"/>
      <c r="L241" s="86"/>
      <c r="M241" s="86"/>
      <c r="N241" s="86"/>
      <c r="O241" s="86"/>
      <c r="P241" s="86"/>
      <c r="Q241" s="86"/>
      <c r="R241" s="86"/>
      <c r="S241" s="86"/>
      <c r="T241" s="86"/>
      <c r="U241" s="86"/>
      <c r="V241" s="86"/>
      <c r="W241" s="86"/>
      <c r="X241" s="86"/>
      <c r="Y241" s="86"/>
    </row>
    <row r="242" spans="1:25" x14ac:dyDescent="0.4">
      <c r="A242" s="86"/>
      <c r="B242" s="86"/>
      <c r="C242" s="86"/>
      <c r="D242" s="86"/>
      <c r="E242" s="86"/>
      <c r="F242" s="86"/>
      <c r="G242" s="91"/>
      <c r="H242" s="91"/>
      <c r="I242" s="91"/>
      <c r="J242" s="86"/>
      <c r="K242" s="86"/>
      <c r="L242" s="86"/>
      <c r="M242" s="86"/>
      <c r="N242" s="86"/>
      <c r="O242" s="86"/>
      <c r="P242" s="86"/>
      <c r="Q242" s="86"/>
      <c r="R242" s="86"/>
      <c r="S242" s="86"/>
      <c r="T242" s="86"/>
      <c r="U242" s="86"/>
      <c r="V242" s="86"/>
      <c r="W242" s="86"/>
      <c r="X242" s="86"/>
      <c r="Y242" s="86"/>
    </row>
    <row r="243" spans="1:25" x14ac:dyDescent="0.4">
      <c r="A243" s="86"/>
      <c r="B243" s="86"/>
      <c r="C243" s="86"/>
      <c r="D243" s="86"/>
      <c r="E243" s="86"/>
      <c r="F243" s="86"/>
      <c r="G243" s="91"/>
      <c r="H243" s="91"/>
      <c r="I243" s="91"/>
      <c r="J243" s="86"/>
      <c r="K243" s="86"/>
      <c r="L243" s="86"/>
      <c r="M243" s="86"/>
      <c r="N243" s="86"/>
      <c r="O243" s="86"/>
      <c r="P243" s="86"/>
      <c r="Q243" s="86"/>
      <c r="R243" s="86"/>
      <c r="S243" s="86"/>
      <c r="T243" s="86"/>
      <c r="U243" s="86"/>
      <c r="V243" s="86"/>
      <c r="W243" s="86"/>
      <c r="X243" s="86"/>
      <c r="Y243" s="86"/>
    </row>
    <row r="244" spans="1:25" x14ac:dyDescent="0.4">
      <c r="A244" s="86"/>
      <c r="B244" s="86"/>
      <c r="C244" s="86"/>
      <c r="D244" s="86"/>
      <c r="E244" s="86"/>
      <c r="F244" s="86"/>
      <c r="G244" s="91"/>
      <c r="H244" s="91"/>
      <c r="I244" s="91"/>
      <c r="J244" s="86"/>
      <c r="K244" s="86"/>
      <c r="L244" s="86"/>
      <c r="M244" s="86"/>
      <c r="N244" s="86"/>
      <c r="O244" s="86"/>
      <c r="P244" s="86"/>
      <c r="Q244" s="86"/>
      <c r="R244" s="86"/>
      <c r="S244" s="86"/>
      <c r="T244" s="86"/>
      <c r="U244" s="86"/>
      <c r="V244" s="86"/>
      <c r="W244" s="86"/>
      <c r="X244" s="86"/>
      <c r="Y244" s="86"/>
    </row>
    <row r="245" spans="1:25" x14ac:dyDescent="0.4">
      <c r="A245" s="86"/>
      <c r="B245" s="86"/>
      <c r="C245" s="86"/>
      <c r="D245" s="86"/>
      <c r="E245" s="86"/>
      <c r="F245" s="86"/>
      <c r="G245" s="91"/>
      <c r="H245" s="91"/>
      <c r="I245" s="91"/>
      <c r="J245" s="86"/>
      <c r="K245" s="86"/>
      <c r="L245" s="86"/>
      <c r="M245" s="86"/>
      <c r="N245" s="86"/>
      <c r="O245" s="86"/>
      <c r="P245" s="86"/>
      <c r="Q245" s="86"/>
      <c r="R245" s="86"/>
      <c r="S245" s="86"/>
      <c r="T245" s="86"/>
      <c r="U245" s="86"/>
      <c r="V245" s="86"/>
      <c r="W245" s="86"/>
      <c r="X245" s="86"/>
      <c r="Y245" s="86"/>
    </row>
    <row r="246" spans="1:25" x14ac:dyDescent="0.4">
      <c r="A246" s="86"/>
      <c r="B246" s="86"/>
      <c r="C246" s="86"/>
      <c r="D246" s="86"/>
      <c r="E246" s="86"/>
      <c r="F246" s="86"/>
      <c r="G246" s="91"/>
      <c r="H246" s="91"/>
      <c r="I246" s="91"/>
      <c r="J246" s="86"/>
      <c r="K246" s="86"/>
      <c r="L246" s="86"/>
      <c r="M246" s="86"/>
      <c r="N246" s="86"/>
      <c r="O246" s="86"/>
      <c r="P246" s="86"/>
      <c r="Q246" s="86"/>
      <c r="R246" s="86"/>
      <c r="S246" s="86"/>
      <c r="T246" s="86"/>
      <c r="U246" s="86"/>
      <c r="V246" s="86"/>
      <c r="W246" s="86"/>
      <c r="X246" s="86"/>
      <c r="Y246" s="86"/>
    </row>
    <row r="247" spans="1:25" x14ac:dyDescent="0.4">
      <c r="A247" s="86"/>
      <c r="B247" s="86"/>
      <c r="C247" s="86"/>
      <c r="D247" s="86"/>
      <c r="E247" s="86"/>
      <c r="F247" s="86"/>
      <c r="G247" s="91"/>
      <c r="H247" s="91"/>
      <c r="I247" s="91"/>
      <c r="J247" s="86"/>
      <c r="K247" s="86"/>
      <c r="L247" s="86"/>
      <c r="M247" s="86"/>
      <c r="N247" s="86"/>
      <c r="O247" s="86"/>
      <c r="P247" s="86"/>
      <c r="Q247" s="86"/>
      <c r="R247" s="86"/>
      <c r="S247" s="86"/>
      <c r="T247" s="86"/>
      <c r="U247" s="86"/>
      <c r="V247" s="86"/>
      <c r="W247" s="86"/>
      <c r="X247" s="86"/>
      <c r="Y247" s="86"/>
    </row>
    <row r="248" spans="1:25" x14ac:dyDescent="0.4">
      <c r="A248" s="86"/>
      <c r="B248" s="86"/>
      <c r="C248" s="86"/>
      <c r="D248" s="86"/>
      <c r="E248" s="86"/>
      <c r="F248" s="86"/>
      <c r="G248" s="91"/>
      <c r="H248" s="91"/>
      <c r="I248" s="91"/>
      <c r="J248" s="86"/>
      <c r="K248" s="86"/>
      <c r="L248" s="86"/>
      <c r="M248" s="86"/>
      <c r="N248" s="86"/>
      <c r="O248" s="86"/>
      <c r="P248" s="86"/>
      <c r="Q248" s="86"/>
      <c r="R248" s="86"/>
      <c r="S248" s="86"/>
      <c r="T248" s="86"/>
      <c r="U248" s="86"/>
      <c r="V248" s="86"/>
      <c r="W248" s="86"/>
      <c r="X248" s="86"/>
      <c r="Y248" s="86"/>
    </row>
    <row r="249" spans="1:25" x14ac:dyDescent="0.4">
      <c r="A249" s="86"/>
      <c r="B249" s="86"/>
      <c r="C249" s="86"/>
      <c r="D249" s="86"/>
      <c r="E249" s="86"/>
      <c r="F249" s="86"/>
      <c r="G249" s="91"/>
      <c r="H249" s="91"/>
      <c r="I249" s="91"/>
      <c r="J249" s="86"/>
      <c r="K249" s="86"/>
      <c r="L249" s="86"/>
      <c r="M249" s="86"/>
      <c r="N249" s="86"/>
      <c r="O249" s="86"/>
      <c r="P249" s="86"/>
      <c r="Q249" s="86"/>
      <c r="R249" s="86"/>
      <c r="S249" s="86"/>
      <c r="T249" s="86"/>
      <c r="U249" s="86"/>
      <c r="V249" s="86"/>
      <c r="W249" s="86"/>
      <c r="X249" s="86"/>
      <c r="Y249" s="86"/>
    </row>
    <row r="250" spans="1:25" x14ac:dyDescent="0.4">
      <c r="A250" s="86"/>
      <c r="B250" s="86"/>
      <c r="C250" s="86"/>
      <c r="D250" s="86"/>
      <c r="E250" s="86"/>
      <c r="F250" s="86"/>
      <c r="G250" s="91"/>
      <c r="H250" s="91"/>
      <c r="I250" s="91"/>
      <c r="J250" s="86"/>
      <c r="K250" s="86"/>
      <c r="L250" s="86"/>
      <c r="M250" s="86"/>
      <c r="N250" s="86"/>
      <c r="O250" s="86"/>
      <c r="P250" s="86"/>
      <c r="Q250" s="86"/>
      <c r="R250" s="86"/>
      <c r="S250" s="86"/>
      <c r="T250" s="86"/>
      <c r="U250" s="86"/>
      <c r="V250" s="86"/>
      <c r="W250" s="86"/>
      <c r="X250" s="86"/>
      <c r="Y250" s="86"/>
    </row>
    <row r="251" spans="1:25" x14ac:dyDescent="0.4">
      <c r="A251" s="86"/>
      <c r="B251" s="86"/>
      <c r="C251" s="86"/>
      <c r="D251" s="86"/>
      <c r="E251" s="86"/>
      <c r="F251" s="86"/>
      <c r="G251" s="91"/>
      <c r="H251" s="91"/>
      <c r="I251" s="91"/>
      <c r="J251" s="86"/>
      <c r="K251" s="86"/>
      <c r="L251" s="86"/>
      <c r="M251" s="86"/>
      <c r="N251" s="86"/>
      <c r="O251" s="86"/>
      <c r="P251" s="86"/>
      <c r="Q251" s="86"/>
      <c r="R251" s="86"/>
      <c r="S251" s="86"/>
      <c r="T251" s="86"/>
      <c r="U251" s="86"/>
      <c r="V251" s="86"/>
      <c r="W251" s="86"/>
      <c r="X251" s="86"/>
      <c r="Y251" s="86"/>
    </row>
    <row r="252" spans="1:25" x14ac:dyDescent="0.4">
      <c r="A252" s="86"/>
      <c r="B252" s="86"/>
      <c r="C252" s="86"/>
      <c r="D252" s="86"/>
      <c r="E252" s="86"/>
      <c r="F252" s="86"/>
      <c r="G252" s="91"/>
      <c r="H252" s="91"/>
      <c r="I252" s="91"/>
      <c r="J252" s="86"/>
      <c r="K252" s="86"/>
      <c r="L252" s="86"/>
      <c r="M252" s="86"/>
      <c r="N252" s="86"/>
      <c r="O252" s="86"/>
      <c r="P252" s="86"/>
      <c r="Q252" s="86"/>
      <c r="R252" s="86"/>
      <c r="S252" s="86"/>
      <c r="T252" s="86"/>
      <c r="U252" s="86"/>
      <c r="V252" s="86"/>
      <c r="W252" s="86"/>
      <c r="X252" s="86"/>
      <c r="Y252" s="86"/>
    </row>
    <row r="253" spans="1:25" x14ac:dyDescent="0.4">
      <c r="A253" s="86"/>
      <c r="B253" s="86"/>
      <c r="C253" s="86"/>
      <c r="D253" s="86"/>
      <c r="E253" s="86"/>
      <c r="F253" s="86"/>
      <c r="G253" s="91"/>
      <c r="H253" s="91"/>
      <c r="I253" s="91"/>
      <c r="J253" s="86"/>
      <c r="K253" s="86"/>
      <c r="L253" s="86"/>
      <c r="M253" s="86"/>
      <c r="N253" s="86"/>
      <c r="O253" s="86"/>
      <c r="P253" s="86"/>
      <c r="Q253" s="86"/>
      <c r="R253" s="86"/>
      <c r="S253" s="86"/>
      <c r="T253" s="86"/>
      <c r="U253" s="86"/>
      <c r="V253" s="86"/>
      <c r="W253" s="86"/>
      <c r="X253" s="86"/>
      <c r="Y253" s="86"/>
    </row>
    <row r="254" spans="1:25" x14ac:dyDescent="0.4">
      <c r="A254" s="86"/>
      <c r="B254" s="86"/>
      <c r="C254" s="86"/>
      <c r="D254" s="86"/>
      <c r="E254" s="86"/>
      <c r="F254" s="86"/>
      <c r="G254" s="91"/>
      <c r="H254" s="91"/>
      <c r="I254" s="91"/>
      <c r="J254" s="86"/>
      <c r="K254" s="86"/>
      <c r="L254" s="86"/>
      <c r="M254" s="86"/>
      <c r="N254" s="86"/>
      <c r="O254" s="86"/>
      <c r="P254" s="86"/>
      <c r="Q254" s="86"/>
      <c r="R254" s="86"/>
      <c r="S254" s="86"/>
      <c r="T254" s="86"/>
      <c r="U254" s="86"/>
      <c r="V254" s="86"/>
      <c r="W254" s="86"/>
      <c r="X254" s="86"/>
      <c r="Y254" s="86"/>
    </row>
    <row r="255" spans="1:25" x14ac:dyDescent="0.4">
      <c r="A255" s="86"/>
      <c r="B255" s="86"/>
      <c r="C255" s="86"/>
      <c r="D255" s="86"/>
      <c r="E255" s="86"/>
      <c r="F255" s="86"/>
      <c r="G255" s="91"/>
      <c r="H255" s="91"/>
      <c r="I255" s="91"/>
      <c r="J255" s="86"/>
      <c r="K255" s="86"/>
      <c r="L255" s="86"/>
      <c r="M255" s="86"/>
      <c r="N255" s="86"/>
      <c r="O255" s="86"/>
      <c r="P255" s="86"/>
      <c r="Q255" s="86"/>
      <c r="R255" s="86"/>
      <c r="S255" s="86"/>
      <c r="T255" s="86"/>
      <c r="U255" s="86"/>
      <c r="V255" s="86"/>
      <c r="W255" s="86"/>
      <c r="X255" s="86"/>
      <c r="Y255" s="86"/>
    </row>
    <row r="256" spans="1:25" x14ac:dyDescent="0.4">
      <c r="A256" s="86"/>
      <c r="B256" s="86"/>
      <c r="C256" s="86"/>
      <c r="D256" s="86"/>
      <c r="E256" s="86"/>
      <c r="F256" s="86"/>
      <c r="G256" s="91"/>
      <c r="H256" s="91"/>
      <c r="I256" s="91"/>
      <c r="J256" s="86"/>
      <c r="K256" s="86"/>
      <c r="L256" s="86"/>
      <c r="M256" s="86"/>
      <c r="N256" s="86"/>
      <c r="O256" s="86"/>
      <c r="P256" s="86"/>
      <c r="Q256" s="86"/>
      <c r="R256" s="86"/>
      <c r="S256" s="86"/>
      <c r="T256" s="86"/>
      <c r="U256" s="86"/>
      <c r="V256" s="86"/>
      <c r="W256" s="86"/>
      <c r="X256" s="86"/>
      <c r="Y256" s="86"/>
    </row>
    <row r="257" spans="1:25" x14ac:dyDescent="0.4">
      <c r="A257" s="86"/>
      <c r="B257" s="86"/>
      <c r="C257" s="86"/>
      <c r="D257" s="86"/>
      <c r="E257" s="86"/>
      <c r="F257" s="86"/>
      <c r="G257" s="91"/>
      <c r="H257" s="91"/>
      <c r="I257" s="91"/>
      <c r="J257" s="86"/>
      <c r="K257" s="86"/>
      <c r="L257" s="86"/>
      <c r="M257" s="86"/>
      <c r="N257" s="86"/>
      <c r="O257" s="86"/>
      <c r="P257" s="86"/>
      <c r="Q257" s="86"/>
      <c r="R257" s="86"/>
      <c r="S257" s="86"/>
      <c r="T257" s="86"/>
      <c r="U257" s="86"/>
      <c r="V257" s="86"/>
      <c r="W257" s="86"/>
      <c r="X257" s="86"/>
      <c r="Y257" s="86"/>
    </row>
    <row r="258" spans="1:25" x14ac:dyDescent="0.4">
      <c r="A258" s="86"/>
      <c r="B258" s="86"/>
      <c r="C258" s="86"/>
      <c r="D258" s="86"/>
      <c r="E258" s="86"/>
      <c r="F258" s="86"/>
      <c r="G258" s="91"/>
      <c r="H258" s="91"/>
      <c r="I258" s="91"/>
      <c r="J258" s="86"/>
      <c r="K258" s="86"/>
      <c r="L258" s="86"/>
      <c r="M258" s="86"/>
      <c r="N258" s="86"/>
      <c r="O258" s="86"/>
      <c r="P258" s="86"/>
      <c r="Q258" s="86"/>
      <c r="R258" s="86"/>
      <c r="S258" s="86"/>
      <c r="T258" s="86"/>
      <c r="U258" s="86"/>
      <c r="V258" s="86"/>
      <c r="W258" s="86"/>
      <c r="X258" s="86"/>
      <c r="Y258" s="86"/>
    </row>
    <row r="259" spans="1:25" x14ac:dyDescent="0.4">
      <c r="A259" s="86"/>
      <c r="B259" s="86"/>
      <c r="C259" s="86"/>
      <c r="D259" s="86"/>
      <c r="E259" s="86"/>
      <c r="F259" s="86"/>
      <c r="G259" s="91"/>
      <c r="H259" s="91"/>
      <c r="I259" s="91"/>
      <c r="J259" s="86"/>
      <c r="K259" s="86"/>
      <c r="L259" s="86"/>
      <c r="M259" s="86"/>
      <c r="N259" s="86"/>
      <c r="O259" s="86"/>
      <c r="P259" s="86"/>
      <c r="Q259" s="86"/>
      <c r="R259" s="86"/>
      <c r="S259" s="86"/>
      <c r="T259" s="86"/>
      <c r="U259" s="86"/>
      <c r="V259" s="86"/>
      <c r="W259" s="86"/>
      <c r="X259" s="86"/>
      <c r="Y259" s="86"/>
    </row>
    <row r="260" spans="1:25" x14ac:dyDescent="0.4">
      <c r="A260" s="86"/>
      <c r="B260" s="86"/>
      <c r="C260" s="86"/>
      <c r="D260" s="86"/>
      <c r="E260" s="86"/>
      <c r="F260" s="86"/>
      <c r="G260" s="91"/>
      <c r="H260" s="91"/>
      <c r="I260" s="91"/>
      <c r="J260" s="86"/>
      <c r="K260" s="86"/>
      <c r="L260" s="86"/>
      <c r="M260" s="86"/>
      <c r="N260" s="86"/>
      <c r="O260" s="86"/>
      <c r="P260" s="86"/>
      <c r="Q260" s="86"/>
      <c r="R260" s="86"/>
      <c r="S260" s="86"/>
      <c r="T260" s="86"/>
      <c r="U260" s="86"/>
      <c r="V260" s="86"/>
      <c r="W260" s="86"/>
      <c r="X260" s="86"/>
      <c r="Y260" s="86"/>
    </row>
    <row r="261" spans="1:25" x14ac:dyDescent="0.4">
      <c r="A261" s="86"/>
      <c r="B261" s="86"/>
      <c r="C261" s="86"/>
      <c r="D261" s="86"/>
      <c r="E261" s="86"/>
      <c r="F261" s="86"/>
      <c r="G261" s="91"/>
      <c r="H261" s="91"/>
      <c r="I261" s="91"/>
      <c r="J261" s="86"/>
      <c r="K261" s="86"/>
      <c r="L261" s="86"/>
      <c r="M261" s="86"/>
      <c r="N261" s="86"/>
      <c r="O261" s="86"/>
      <c r="P261" s="86"/>
      <c r="Q261" s="86"/>
      <c r="R261" s="86"/>
      <c r="S261" s="86"/>
      <c r="T261" s="86"/>
      <c r="U261" s="86"/>
      <c r="V261" s="86"/>
      <c r="W261" s="86"/>
      <c r="X261" s="86"/>
      <c r="Y261" s="86"/>
    </row>
    <row r="262" spans="1:25" x14ac:dyDescent="0.4">
      <c r="A262" s="86"/>
      <c r="B262" s="86"/>
      <c r="C262" s="86"/>
      <c r="D262" s="86"/>
      <c r="E262" s="86"/>
      <c r="F262" s="86"/>
      <c r="G262" s="91"/>
      <c r="H262" s="91"/>
      <c r="I262" s="91"/>
      <c r="J262" s="86"/>
      <c r="K262" s="86"/>
      <c r="L262" s="86"/>
      <c r="M262" s="86"/>
      <c r="N262" s="86"/>
      <c r="O262" s="86"/>
      <c r="P262" s="86"/>
      <c r="Q262" s="86"/>
      <c r="R262" s="86"/>
      <c r="S262" s="86"/>
      <c r="T262" s="86"/>
      <c r="U262" s="86"/>
      <c r="V262" s="86"/>
      <c r="W262" s="86"/>
      <c r="X262" s="86"/>
      <c r="Y262" s="86"/>
    </row>
    <row r="263" spans="1:25" x14ac:dyDescent="0.4">
      <c r="A263" s="86"/>
      <c r="B263" s="86"/>
      <c r="C263" s="86"/>
      <c r="D263" s="86"/>
      <c r="E263" s="86"/>
      <c r="F263" s="86"/>
      <c r="G263" s="91"/>
      <c r="H263" s="91"/>
      <c r="I263" s="91"/>
      <c r="J263" s="86"/>
      <c r="K263" s="86"/>
      <c r="L263" s="86"/>
      <c r="M263" s="86"/>
      <c r="N263" s="86"/>
      <c r="O263" s="86"/>
      <c r="P263" s="86"/>
      <c r="Q263" s="86"/>
      <c r="R263" s="86"/>
      <c r="S263" s="86"/>
      <c r="T263" s="86"/>
      <c r="U263" s="86"/>
      <c r="V263" s="86"/>
      <c r="W263" s="86"/>
      <c r="X263" s="86"/>
      <c r="Y263" s="86"/>
    </row>
    <row r="264" spans="1:25" x14ac:dyDescent="0.4">
      <c r="A264" s="86"/>
      <c r="B264" s="86"/>
      <c r="C264" s="86"/>
      <c r="D264" s="86"/>
      <c r="E264" s="86"/>
      <c r="F264" s="86"/>
      <c r="G264" s="91"/>
      <c r="H264" s="91"/>
      <c r="I264" s="91"/>
      <c r="J264" s="86"/>
      <c r="K264" s="86"/>
      <c r="L264" s="86"/>
      <c r="M264" s="86"/>
      <c r="N264" s="86"/>
      <c r="O264" s="86"/>
      <c r="P264" s="86"/>
      <c r="Q264" s="86"/>
      <c r="R264" s="86"/>
      <c r="S264" s="86"/>
      <c r="T264" s="86"/>
      <c r="U264" s="86"/>
      <c r="V264" s="86"/>
      <c r="W264" s="86"/>
      <c r="X264" s="86"/>
      <c r="Y264" s="86"/>
    </row>
    <row r="265" spans="1:25" x14ac:dyDescent="0.4">
      <c r="A265" s="86"/>
      <c r="B265" s="86"/>
      <c r="C265" s="86"/>
      <c r="D265" s="86"/>
      <c r="E265" s="86"/>
      <c r="F265" s="86"/>
      <c r="G265" s="91"/>
      <c r="H265" s="91"/>
      <c r="I265" s="91"/>
      <c r="J265" s="86"/>
      <c r="K265" s="86"/>
      <c r="L265" s="86"/>
      <c r="M265" s="86"/>
      <c r="N265" s="86"/>
      <c r="O265" s="86"/>
      <c r="P265" s="86"/>
      <c r="Q265" s="86"/>
      <c r="R265" s="86"/>
      <c r="S265" s="86"/>
      <c r="T265" s="86"/>
      <c r="U265" s="86"/>
      <c r="V265" s="86"/>
      <c r="W265" s="86"/>
      <c r="X265" s="86"/>
      <c r="Y265" s="86"/>
    </row>
    <row r="266" spans="1:25" x14ac:dyDescent="0.4">
      <c r="A266" s="86"/>
      <c r="B266" s="86"/>
      <c r="C266" s="86"/>
      <c r="D266" s="86"/>
      <c r="E266" s="86"/>
      <c r="F266" s="86"/>
      <c r="G266" s="91"/>
      <c r="H266" s="91"/>
      <c r="I266" s="91"/>
      <c r="J266" s="86"/>
      <c r="K266" s="86"/>
      <c r="L266" s="86"/>
      <c r="M266" s="86"/>
      <c r="N266" s="86"/>
      <c r="O266" s="86"/>
      <c r="P266" s="86"/>
      <c r="Q266" s="86"/>
      <c r="R266" s="86"/>
      <c r="S266" s="86"/>
      <c r="T266" s="86"/>
      <c r="U266" s="86"/>
      <c r="V266" s="86"/>
      <c r="W266" s="86"/>
      <c r="X266" s="86"/>
      <c r="Y266" s="86"/>
    </row>
    <row r="267" spans="1:25" x14ac:dyDescent="0.4">
      <c r="A267" s="86"/>
      <c r="B267" s="86"/>
      <c r="C267" s="86"/>
      <c r="D267" s="86"/>
      <c r="E267" s="86"/>
      <c r="F267" s="86"/>
      <c r="G267" s="91"/>
      <c r="H267" s="91"/>
      <c r="I267" s="91"/>
      <c r="J267" s="86"/>
      <c r="K267" s="86"/>
      <c r="L267" s="86"/>
      <c r="M267" s="86"/>
      <c r="N267" s="86"/>
      <c r="O267" s="86"/>
      <c r="P267" s="86"/>
      <c r="Q267" s="86"/>
      <c r="R267" s="86"/>
      <c r="S267" s="86"/>
      <c r="T267" s="86"/>
      <c r="U267" s="86"/>
      <c r="V267" s="86"/>
      <c r="W267" s="86"/>
      <c r="X267" s="86"/>
      <c r="Y267" s="86"/>
    </row>
    <row r="268" spans="1:25" x14ac:dyDescent="0.4">
      <c r="A268" s="86"/>
      <c r="B268" s="86"/>
      <c r="C268" s="86"/>
      <c r="D268" s="86"/>
      <c r="E268" s="86"/>
      <c r="F268" s="86"/>
      <c r="G268" s="91"/>
      <c r="H268" s="91"/>
      <c r="I268" s="91"/>
      <c r="J268" s="86"/>
      <c r="K268" s="86"/>
      <c r="L268" s="86"/>
      <c r="M268" s="86"/>
      <c r="N268" s="86"/>
      <c r="O268" s="86"/>
      <c r="P268" s="86"/>
      <c r="Q268" s="86"/>
      <c r="R268" s="86"/>
      <c r="S268" s="86"/>
      <c r="T268" s="86"/>
      <c r="U268" s="86"/>
      <c r="V268" s="86"/>
      <c r="W268" s="86"/>
      <c r="X268" s="86"/>
      <c r="Y268" s="86"/>
    </row>
    <row r="269" spans="1:25" x14ac:dyDescent="0.4">
      <c r="A269" s="86"/>
      <c r="B269" s="86"/>
      <c r="C269" s="86"/>
      <c r="D269" s="86"/>
      <c r="E269" s="86"/>
      <c r="F269" s="86"/>
      <c r="G269" s="91"/>
      <c r="H269" s="91"/>
      <c r="I269" s="91"/>
      <c r="J269" s="86"/>
      <c r="K269" s="86"/>
      <c r="L269" s="86"/>
      <c r="M269" s="86"/>
      <c r="N269" s="86"/>
      <c r="O269" s="86"/>
      <c r="P269" s="86"/>
      <c r="Q269" s="86"/>
      <c r="R269" s="86"/>
      <c r="S269" s="86"/>
      <c r="T269" s="86"/>
      <c r="U269" s="86"/>
      <c r="V269" s="86"/>
      <c r="W269" s="86"/>
      <c r="X269" s="86"/>
      <c r="Y269" s="86"/>
    </row>
    <row r="270" spans="1:25" x14ac:dyDescent="0.4">
      <c r="A270" s="86"/>
      <c r="B270" s="86"/>
      <c r="C270" s="86"/>
      <c r="D270" s="86"/>
      <c r="E270" s="86"/>
      <c r="F270" s="86"/>
      <c r="G270" s="91"/>
      <c r="H270" s="91"/>
      <c r="I270" s="91"/>
      <c r="J270" s="86"/>
      <c r="K270" s="86"/>
      <c r="L270" s="86"/>
      <c r="M270" s="86"/>
      <c r="N270" s="86"/>
      <c r="O270" s="86"/>
      <c r="P270" s="86"/>
      <c r="Q270" s="86"/>
      <c r="R270" s="86"/>
      <c r="S270" s="86"/>
      <c r="T270" s="86"/>
      <c r="U270" s="86"/>
      <c r="V270" s="86"/>
      <c r="W270" s="86"/>
      <c r="X270" s="86"/>
      <c r="Y270" s="86"/>
    </row>
    <row r="271" spans="1:25" x14ac:dyDescent="0.4">
      <c r="A271" s="86"/>
      <c r="B271" s="86"/>
      <c r="C271" s="86"/>
      <c r="D271" s="86"/>
      <c r="E271" s="86"/>
      <c r="F271" s="86"/>
      <c r="G271" s="91"/>
      <c r="H271" s="91"/>
      <c r="I271" s="91"/>
      <c r="J271" s="86"/>
      <c r="K271" s="86"/>
      <c r="L271" s="86"/>
      <c r="M271" s="86"/>
      <c r="N271" s="86"/>
      <c r="O271" s="86"/>
      <c r="P271" s="86"/>
      <c r="Q271" s="86"/>
      <c r="R271" s="86"/>
      <c r="S271" s="86"/>
      <c r="T271" s="86"/>
      <c r="U271" s="86"/>
      <c r="V271" s="86"/>
      <c r="W271" s="86"/>
      <c r="X271" s="86"/>
      <c r="Y271" s="86"/>
    </row>
    <row r="272" spans="1:25" x14ac:dyDescent="0.4">
      <c r="A272" s="86"/>
      <c r="B272" s="86"/>
      <c r="C272" s="86"/>
      <c r="D272" s="86"/>
      <c r="E272" s="86"/>
      <c r="F272" s="86"/>
      <c r="G272" s="91"/>
      <c r="H272" s="91"/>
      <c r="I272" s="91"/>
      <c r="J272" s="86"/>
      <c r="K272" s="86"/>
      <c r="L272" s="86"/>
      <c r="M272" s="86"/>
      <c r="N272" s="86"/>
      <c r="O272" s="86"/>
      <c r="P272" s="86"/>
      <c r="Q272" s="86"/>
      <c r="R272" s="86"/>
      <c r="S272" s="86"/>
      <c r="T272" s="86"/>
      <c r="U272" s="86"/>
      <c r="V272" s="86"/>
      <c r="W272" s="86"/>
      <c r="X272" s="86"/>
      <c r="Y272" s="86"/>
    </row>
    <row r="273" spans="1:25" x14ac:dyDescent="0.4">
      <c r="A273" s="86"/>
      <c r="B273" s="86"/>
      <c r="C273" s="86"/>
      <c r="D273" s="86"/>
      <c r="E273" s="86"/>
      <c r="F273" s="86"/>
      <c r="G273" s="91"/>
      <c r="H273" s="91"/>
      <c r="I273" s="91"/>
      <c r="J273" s="86"/>
      <c r="K273" s="86"/>
      <c r="L273" s="86"/>
      <c r="M273" s="86"/>
      <c r="N273" s="86"/>
      <c r="O273" s="86"/>
      <c r="P273" s="86"/>
      <c r="Q273" s="86"/>
      <c r="R273" s="86"/>
      <c r="S273" s="86"/>
      <c r="T273" s="86"/>
      <c r="U273" s="86"/>
      <c r="V273" s="86"/>
      <c r="W273" s="86"/>
      <c r="X273" s="86"/>
      <c r="Y273" s="86"/>
    </row>
    <row r="274" spans="1:25" x14ac:dyDescent="0.4">
      <c r="A274" s="86"/>
      <c r="B274" s="86"/>
      <c r="C274" s="86"/>
      <c r="D274" s="86"/>
      <c r="E274" s="86"/>
      <c r="F274" s="86"/>
      <c r="G274" s="91"/>
      <c r="H274" s="91"/>
      <c r="I274" s="91"/>
      <c r="J274" s="86"/>
      <c r="K274" s="86"/>
      <c r="L274" s="86"/>
      <c r="M274" s="86"/>
      <c r="N274" s="86"/>
      <c r="O274" s="86"/>
      <c r="P274" s="86"/>
      <c r="Q274" s="86"/>
      <c r="R274" s="86"/>
      <c r="S274" s="86"/>
      <c r="T274" s="86"/>
      <c r="U274" s="86"/>
      <c r="V274" s="86"/>
      <c r="W274" s="86"/>
      <c r="X274" s="86"/>
      <c r="Y274" s="86"/>
    </row>
    <row r="275" spans="1:25" x14ac:dyDescent="0.4">
      <c r="A275" s="86"/>
      <c r="B275" s="86"/>
      <c r="C275" s="86"/>
      <c r="D275" s="86"/>
      <c r="E275" s="86"/>
      <c r="F275" s="86"/>
      <c r="G275" s="91"/>
      <c r="H275" s="91"/>
      <c r="I275" s="91"/>
      <c r="J275" s="86"/>
      <c r="K275" s="86"/>
      <c r="L275" s="86"/>
      <c r="M275" s="86"/>
      <c r="N275" s="86"/>
      <c r="O275" s="86"/>
      <c r="P275" s="86"/>
      <c r="Q275" s="86"/>
      <c r="R275" s="86"/>
      <c r="S275" s="86"/>
      <c r="T275" s="86"/>
      <c r="U275" s="86"/>
      <c r="V275" s="86"/>
      <c r="W275" s="86"/>
      <c r="X275" s="86"/>
      <c r="Y275" s="86"/>
    </row>
    <row r="276" spans="1:25" x14ac:dyDescent="0.4">
      <c r="A276" s="86"/>
      <c r="B276" s="86"/>
      <c r="C276" s="86"/>
      <c r="D276" s="86"/>
      <c r="E276" s="86"/>
      <c r="F276" s="86"/>
      <c r="G276" s="91"/>
      <c r="H276" s="91"/>
      <c r="I276" s="91"/>
      <c r="J276" s="86"/>
      <c r="K276" s="86"/>
      <c r="L276" s="86"/>
      <c r="M276" s="86"/>
      <c r="N276" s="86"/>
      <c r="O276" s="86"/>
      <c r="P276" s="86"/>
      <c r="Q276" s="86"/>
      <c r="R276" s="86"/>
      <c r="S276" s="86"/>
      <c r="T276" s="86"/>
      <c r="U276" s="86"/>
      <c r="V276" s="86"/>
      <c r="W276" s="86"/>
      <c r="X276" s="86"/>
      <c r="Y276" s="86"/>
    </row>
    <row r="277" spans="1:25" x14ac:dyDescent="0.4">
      <c r="A277" s="86"/>
      <c r="B277" s="86"/>
      <c r="C277" s="86"/>
      <c r="D277" s="86"/>
      <c r="E277" s="86"/>
      <c r="F277" s="86"/>
      <c r="G277" s="91"/>
      <c r="H277" s="91"/>
      <c r="I277" s="91"/>
      <c r="J277" s="86"/>
      <c r="K277" s="86"/>
      <c r="L277" s="86"/>
      <c r="M277" s="86"/>
      <c r="N277" s="86"/>
      <c r="O277" s="86"/>
      <c r="P277" s="86"/>
      <c r="Q277" s="86"/>
      <c r="R277" s="86"/>
      <c r="S277" s="86"/>
      <c r="T277" s="86"/>
      <c r="U277" s="86"/>
      <c r="V277" s="86"/>
      <c r="W277" s="86"/>
      <c r="X277" s="86"/>
      <c r="Y277" s="86"/>
    </row>
    <row r="278" spans="1:25" x14ac:dyDescent="0.4">
      <c r="A278" s="86"/>
      <c r="B278" s="86"/>
      <c r="C278" s="86"/>
      <c r="D278" s="86"/>
      <c r="E278" s="86"/>
      <c r="F278" s="86"/>
      <c r="G278" s="91"/>
      <c r="H278" s="91"/>
      <c r="I278" s="91"/>
      <c r="J278" s="86"/>
      <c r="K278" s="86"/>
      <c r="L278" s="86"/>
      <c r="M278" s="86"/>
      <c r="N278" s="86"/>
      <c r="O278" s="86"/>
      <c r="P278" s="86"/>
      <c r="Q278" s="86"/>
      <c r="R278" s="86"/>
      <c r="S278" s="86"/>
      <c r="T278" s="86"/>
      <c r="U278" s="86"/>
      <c r="V278" s="86"/>
      <c r="W278" s="86"/>
      <c r="X278" s="86"/>
      <c r="Y278" s="86"/>
    </row>
    <row r="279" spans="1:25" x14ac:dyDescent="0.4">
      <c r="A279" s="86"/>
      <c r="B279" s="86"/>
      <c r="C279" s="86"/>
      <c r="D279" s="86"/>
      <c r="E279" s="86"/>
      <c r="F279" s="86"/>
      <c r="G279" s="91"/>
      <c r="H279" s="91"/>
      <c r="I279" s="91"/>
      <c r="J279" s="86"/>
      <c r="K279" s="86"/>
      <c r="L279" s="86"/>
      <c r="M279" s="86"/>
      <c r="N279" s="86"/>
      <c r="O279" s="86"/>
      <c r="P279" s="86"/>
      <c r="Q279" s="86"/>
      <c r="R279" s="86"/>
      <c r="S279" s="86"/>
      <c r="T279" s="86"/>
      <c r="U279" s="86"/>
      <c r="V279" s="86"/>
      <c r="W279" s="86"/>
      <c r="X279" s="86"/>
      <c r="Y279" s="86"/>
    </row>
    <row r="280" spans="1:25" x14ac:dyDescent="0.4">
      <c r="A280" s="86"/>
      <c r="B280" s="86"/>
      <c r="C280" s="86"/>
      <c r="D280" s="86"/>
      <c r="E280" s="86"/>
      <c r="F280" s="86"/>
      <c r="G280" s="91"/>
      <c r="H280" s="91"/>
      <c r="I280" s="91"/>
      <c r="J280" s="86"/>
      <c r="K280" s="86"/>
      <c r="L280" s="86"/>
      <c r="M280" s="86"/>
      <c r="N280" s="86"/>
      <c r="O280" s="86"/>
      <c r="P280" s="86"/>
      <c r="Q280" s="86"/>
      <c r="R280" s="86"/>
      <c r="S280" s="86"/>
      <c r="T280" s="86"/>
      <c r="U280" s="86"/>
      <c r="V280" s="86"/>
      <c r="W280" s="86"/>
      <c r="X280" s="86"/>
      <c r="Y280" s="86"/>
    </row>
    <row r="281" spans="1:25" x14ac:dyDescent="0.4">
      <c r="A281" s="86"/>
      <c r="B281" s="86"/>
      <c r="C281" s="86"/>
      <c r="D281" s="86"/>
      <c r="E281" s="86"/>
      <c r="F281" s="86"/>
      <c r="G281" s="91"/>
      <c r="H281" s="91"/>
      <c r="I281" s="91"/>
      <c r="J281" s="86"/>
      <c r="K281" s="86"/>
      <c r="L281" s="86"/>
      <c r="M281" s="86"/>
      <c r="N281" s="86"/>
      <c r="O281" s="86"/>
      <c r="P281" s="86"/>
      <c r="Q281" s="86"/>
      <c r="R281" s="86"/>
      <c r="S281" s="86"/>
      <c r="T281" s="86"/>
      <c r="U281" s="86"/>
      <c r="V281" s="86"/>
      <c r="W281" s="86"/>
      <c r="X281" s="86"/>
      <c r="Y281" s="86"/>
    </row>
    <row r="282" spans="1:25" x14ac:dyDescent="0.4">
      <c r="A282" s="86"/>
      <c r="B282" s="86"/>
      <c r="C282" s="86"/>
      <c r="D282" s="86"/>
      <c r="E282" s="86"/>
      <c r="F282" s="86"/>
      <c r="G282" s="91"/>
      <c r="H282" s="91"/>
      <c r="I282" s="91"/>
      <c r="J282" s="86"/>
      <c r="K282" s="86"/>
      <c r="L282" s="86"/>
      <c r="M282" s="86"/>
      <c r="N282" s="86"/>
      <c r="O282" s="86"/>
      <c r="P282" s="86"/>
      <c r="Q282" s="86"/>
      <c r="R282" s="86"/>
      <c r="S282" s="86"/>
      <c r="T282" s="86"/>
      <c r="U282" s="86"/>
      <c r="V282" s="86"/>
      <c r="W282" s="86"/>
      <c r="X282" s="86"/>
      <c r="Y282" s="86"/>
    </row>
    <row r="283" spans="1:25" x14ac:dyDescent="0.4">
      <c r="A283" s="86"/>
      <c r="B283" s="86"/>
      <c r="C283" s="86"/>
      <c r="D283" s="86"/>
      <c r="E283" s="86"/>
      <c r="F283" s="86"/>
      <c r="G283" s="91"/>
      <c r="H283" s="91"/>
      <c r="I283" s="91"/>
      <c r="J283" s="86"/>
      <c r="K283" s="86"/>
      <c r="L283" s="86"/>
      <c r="M283" s="86"/>
      <c r="N283" s="86"/>
      <c r="O283" s="86"/>
      <c r="P283" s="86"/>
      <c r="Q283" s="86"/>
      <c r="R283" s="86"/>
      <c r="S283" s="86"/>
      <c r="T283" s="86"/>
      <c r="U283" s="86"/>
      <c r="V283" s="86"/>
      <c r="W283" s="86"/>
      <c r="X283" s="86"/>
      <c r="Y283" s="86"/>
    </row>
    <row r="284" spans="1:25" x14ac:dyDescent="0.4">
      <c r="A284" s="86"/>
      <c r="B284" s="86"/>
      <c r="C284" s="86"/>
      <c r="D284" s="86"/>
      <c r="E284" s="86"/>
      <c r="F284" s="86"/>
      <c r="G284" s="91"/>
      <c r="H284" s="91"/>
      <c r="I284" s="91"/>
      <c r="J284" s="86"/>
      <c r="K284" s="86"/>
      <c r="L284" s="86"/>
      <c r="M284" s="86"/>
      <c r="N284" s="86"/>
      <c r="O284" s="86"/>
      <c r="P284" s="86"/>
      <c r="Q284" s="86"/>
      <c r="R284" s="86"/>
      <c r="S284" s="86"/>
      <c r="T284" s="86"/>
      <c r="U284" s="86"/>
      <c r="V284" s="86"/>
      <c r="W284" s="86"/>
      <c r="X284" s="86"/>
      <c r="Y284" s="86"/>
    </row>
    <row r="285" spans="1:25" x14ac:dyDescent="0.4">
      <c r="A285" s="86"/>
      <c r="B285" s="86"/>
      <c r="C285" s="86"/>
      <c r="D285" s="86"/>
      <c r="E285" s="86"/>
      <c r="F285" s="86"/>
      <c r="G285" s="91"/>
      <c r="H285" s="91"/>
      <c r="I285" s="91"/>
      <c r="J285" s="86"/>
      <c r="K285" s="86"/>
      <c r="L285" s="86"/>
      <c r="M285" s="86"/>
      <c r="N285" s="86"/>
      <c r="O285" s="86"/>
      <c r="P285" s="86"/>
      <c r="Q285" s="86"/>
      <c r="R285" s="86"/>
      <c r="S285" s="86"/>
      <c r="T285" s="86"/>
      <c r="U285" s="86"/>
      <c r="V285" s="86"/>
      <c r="W285" s="86"/>
      <c r="X285" s="86"/>
      <c r="Y285" s="86"/>
    </row>
    <row r="286" spans="1:25" x14ac:dyDescent="0.4">
      <c r="A286" s="86"/>
      <c r="B286" s="86"/>
      <c r="C286" s="86"/>
      <c r="D286" s="86"/>
      <c r="E286" s="86"/>
      <c r="F286" s="86"/>
      <c r="G286" s="91"/>
      <c r="H286" s="91"/>
      <c r="I286" s="91"/>
      <c r="J286" s="86"/>
      <c r="K286" s="86"/>
      <c r="L286" s="86"/>
      <c r="M286" s="86"/>
      <c r="N286" s="86"/>
      <c r="O286" s="86"/>
      <c r="P286" s="86"/>
      <c r="Q286" s="86"/>
      <c r="R286" s="86"/>
      <c r="S286" s="86"/>
      <c r="T286" s="86"/>
      <c r="U286" s="86"/>
      <c r="V286" s="86"/>
      <c r="W286" s="86"/>
      <c r="X286" s="86"/>
      <c r="Y286" s="86"/>
    </row>
    <row r="287" spans="1:25" x14ac:dyDescent="0.4">
      <c r="A287" s="86"/>
      <c r="B287" s="86"/>
      <c r="C287" s="86"/>
      <c r="D287" s="86"/>
      <c r="E287" s="86"/>
      <c r="F287" s="86"/>
      <c r="G287" s="91"/>
      <c r="H287" s="91"/>
      <c r="I287" s="91"/>
      <c r="J287" s="86"/>
      <c r="K287" s="86"/>
      <c r="L287" s="86"/>
      <c r="M287" s="86"/>
      <c r="N287" s="86"/>
      <c r="O287" s="86"/>
      <c r="P287" s="86"/>
      <c r="Q287" s="86"/>
      <c r="R287" s="86"/>
      <c r="S287" s="86"/>
      <c r="T287" s="86"/>
      <c r="U287" s="86"/>
      <c r="V287" s="86"/>
      <c r="W287" s="86"/>
      <c r="X287" s="86"/>
      <c r="Y287" s="86"/>
    </row>
    <row r="288" spans="1:25" x14ac:dyDescent="0.4">
      <c r="A288" s="86"/>
      <c r="B288" s="86"/>
      <c r="C288" s="86"/>
      <c r="D288" s="86"/>
      <c r="E288" s="86"/>
      <c r="F288" s="86"/>
      <c r="G288" s="91"/>
      <c r="H288" s="91"/>
      <c r="I288" s="91"/>
      <c r="J288" s="86"/>
      <c r="K288" s="86"/>
      <c r="L288" s="86"/>
      <c r="M288" s="86"/>
      <c r="N288" s="86"/>
      <c r="O288" s="86"/>
      <c r="P288" s="86"/>
      <c r="Q288" s="86"/>
      <c r="R288" s="86"/>
      <c r="S288" s="86"/>
      <c r="T288" s="86"/>
      <c r="U288" s="86"/>
      <c r="V288" s="86"/>
      <c r="W288" s="86"/>
      <c r="X288" s="86"/>
      <c r="Y288" s="86"/>
    </row>
    <row r="289" spans="1:25" x14ac:dyDescent="0.4">
      <c r="A289" s="86"/>
      <c r="B289" s="86"/>
      <c r="C289" s="86"/>
      <c r="D289" s="86"/>
      <c r="E289" s="86"/>
      <c r="F289" s="86"/>
      <c r="G289" s="91"/>
      <c r="H289" s="91"/>
      <c r="I289" s="91"/>
      <c r="J289" s="86"/>
      <c r="K289" s="86"/>
      <c r="L289" s="86"/>
      <c r="M289" s="86"/>
      <c r="N289" s="86"/>
      <c r="O289" s="86"/>
      <c r="P289" s="86"/>
      <c r="Q289" s="86"/>
      <c r="R289" s="86"/>
      <c r="S289" s="86"/>
      <c r="T289" s="86"/>
      <c r="U289" s="86"/>
      <c r="V289" s="86"/>
      <c r="W289" s="86"/>
      <c r="X289" s="86"/>
      <c r="Y289" s="86"/>
    </row>
    <row r="290" spans="1:25" x14ac:dyDescent="0.4">
      <c r="A290" s="86"/>
      <c r="B290" s="86"/>
      <c r="C290" s="86"/>
      <c r="D290" s="86"/>
      <c r="E290" s="86"/>
      <c r="F290" s="86"/>
      <c r="G290" s="91"/>
      <c r="H290" s="91"/>
      <c r="I290" s="91"/>
      <c r="J290" s="86"/>
      <c r="K290" s="86"/>
      <c r="L290" s="86"/>
      <c r="M290" s="86"/>
      <c r="N290" s="86"/>
      <c r="O290" s="86"/>
      <c r="P290" s="86"/>
      <c r="Q290" s="86"/>
      <c r="R290" s="86"/>
      <c r="S290" s="86"/>
      <c r="T290" s="86"/>
      <c r="U290" s="86"/>
      <c r="V290" s="86"/>
      <c r="W290" s="86"/>
      <c r="X290" s="86"/>
      <c r="Y290" s="86"/>
    </row>
    <row r="291" spans="1:25" x14ac:dyDescent="0.4">
      <c r="A291" s="86"/>
      <c r="B291" s="86"/>
      <c r="C291" s="86"/>
      <c r="D291" s="86"/>
      <c r="E291" s="86"/>
      <c r="F291" s="86"/>
      <c r="G291" s="91"/>
      <c r="H291" s="91"/>
      <c r="I291" s="91"/>
      <c r="J291" s="86"/>
      <c r="K291" s="86"/>
      <c r="L291" s="86"/>
      <c r="M291" s="86"/>
      <c r="N291" s="86"/>
      <c r="O291" s="86"/>
      <c r="P291" s="86"/>
      <c r="Q291" s="86"/>
      <c r="R291" s="86"/>
      <c r="S291" s="86"/>
      <c r="T291" s="86"/>
      <c r="U291" s="86"/>
      <c r="V291" s="86"/>
      <c r="W291" s="86"/>
      <c r="X291" s="86"/>
      <c r="Y291" s="86"/>
    </row>
    <row r="292" spans="1:25" x14ac:dyDescent="0.4">
      <c r="A292" s="86"/>
      <c r="B292" s="86"/>
      <c r="C292" s="86"/>
      <c r="D292" s="86"/>
      <c r="E292" s="86"/>
      <c r="F292" s="86"/>
      <c r="G292" s="91"/>
      <c r="H292" s="91"/>
      <c r="I292" s="91"/>
      <c r="J292" s="86"/>
      <c r="K292" s="86"/>
      <c r="L292" s="86"/>
      <c r="M292" s="86"/>
      <c r="N292" s="86"/>
      <c r="O292" s="86"/>
      <c r="P292" s="86"/>
      <c r="Q292" s="86"/>
      <c r="R292" s="86"/>
      <c r="S292" s="86"/>
      <c r="T292" s="86"/>
      <c r="U292" s="86"/>
      <c r="V292" s="86"/>
      <c r="W292" s="86"/>
      <c r="X292" s="86"/>
      <c r="Y292" s="86"/>
    </row>
    <row r="293" spans="1:25" x14ac:dyDescent="0.4">
      <c r="A293" s="86"/>
      <c r="B293" s="86"/>
      <c r="C293" s="86"/>
      <c r="D293" s="86"/>
      <c r="E293" s="86"/>
      <c r="F293" s="86"/>
      <c r="G293" s="91"/>
      <c r="H293" s="91"/>
      <c r="I293" s="91"/>
      <c r="J293" s="86"/>
      <c r="K293" s="86"/>
      <c r="L293" s="86"/>
      <c r="M293" s="86"/>
      <c r="N293" s="86"/>
      <c r="O293" s="86"/>
      <c r="P293" s="86"/>
      <c r="Q293" s="86"/>
      <c r="R293" s="86"/>
      <c r="S293" s="86"/>
      <c r="T293" s="86"/>
      <c r="U293" s="86"/>
      <c r="V293" s="86"/>
      <c r="W293" s="86"/>
      <c r="X293" s="86"/>
      <c r="Y293" s="86"/>
    </row>
    <row r="294" spans="1:25" x14ac:dyDescent="0.4">
      <c r="A294" s="86"/>
      <c r="B294" s="86"/>
      <c r="C294" s="86"/>
      <c r="D294" s="86"/>
      <c r="E294" s="86"/>
      <c r="F294" s="86"/>
      <c r="G294" s="91"/>
      <c r="H294" s="91"/>
      <c r="I294" s="91"/>
      <c r="J294" s="86"/>
      <c r="K294" s="86"/>
      <c r="L294" s="86"/>
      <c r="M294" s="86"/>
      <c r="N294" s="86"/>
      <c r="O294" s="86"/>
      <c r="P294" s="86"/>
      <c r="Q294" s="86"/>
      <c r="R294" s="86"/>
      <c r="S294" s="86"/>
      <c r="T294" s="86"/>
      <c r="U294" s="86"/>
      <c r="V294" s="86"/>
      <c r="W294" s="86"/>
      <c r="X294" s="86"/>
      <c r="Y294" s="86"/>
    </row>
    <row r="295" spans="1:25" x14ac:dyDescent="0.4">
      <c r="A295" s="86"/>
      <c r="B295" s="86"/>
      <c r="C295" s="86"/>
      <c r="D295" s="86"/>
      <c r="E295" s="86"/>
      <c r="F295" s="86"/>
      <c r="G295" s="91"/>
      <c r="H295" s="91"/>
      <c r="I295" s="91"/>
      <c r="J295" s="86"/>
      <c r="K295" s="86"/>
      <c r="L295" s="86"/>
      <c r="M295" s="86"/>
      <c r="N295" s="86"/>
      <c r="O295" s="86"/>
      <c r="P295" s="86"/>
      <c r="Q295" s="86"/>
      <c r="R295" s="86"/>
      <c r="S295" s="86"/>
      <c r="T295" s="86"/>
      <c r="U295" s="86"/>
      <c r="V295" s="86"/>
      <c r="W295" s="86"/>
      <c r="X295" s="86"/>
      <c r="Y295" s="86"/>
    </row>
    <row r="296" spans="1:25" x14ac:dyDescent="0.4">
      <c r="A296" s="86"/>
      <c r="B296" s="86"/>
      <c r="C296" s="86"/>
      <c r="D296" s="86"/>
      <c r="E296" s="86"/>
      <c r="F296" s="86"/>
      <c r="G296" s="91"/>
      <c r="H296" s="91"/>
      <c r="I296" s="91"/>
      <c r="J296" s="86"/>
      <c r="K296" s="86"/>
      <c r="L296" s="86"/>
      <c r="M296" s="86"/>
      <c r="N296" s="86"/>
      <c r="O296" s="86"/>
      <c r="P296" s="86"/>
      <c r="Q296" s="86"/>
      <c r="R296" s="86"/>
      <c r="S296" s="86"/>
      <c r="T296" s="86"/>
      <c r="U296" s="86"/>
      <c r="V296" s="86"/>
      <c r="W296" s="86"/>
      <c r="X296" s="86"/>
      <c r="Y296" s="86"/>
    </row>
    <row r="297" spans="1:25" x14ac:dyDescent="0.4">
      <c r="A297" s="86"/>
      <c r="B297" s="86"/>
      <c r="C297" s="86"/>
      <c r="D297" s="86"/>
      <c r="E297" s="86"/>
      <c r="F297" s="86"/>
      <c r="G297" s="91"/>
      <c r="H297" s="91"/>
      <c r="I297" s="91"/>
      <c r="J297" s="86"/>
      <c r="K297" s="86"/>
      <c r="L297" s="86"/>
      <c r="M297" s="86"/>
      <c r="N297" s="86"/>
      <c r="O297" s="86"/>
      <c r="P297" s="86"/>
      <c r="Q297" s="86"/>
      <c r="R297" s="86"/>
      <c r="S297" s="86"/>
      <c r="T297" s="86"/>
      <c r="U297" s="86"/>
      <c r="V297" s="86"/>
      <c r="W297" s="86"/>
      <c r="X297" s="86"/>
      <c r="Y297" s="86"/>
    </row>
    <row r="298" spans="1:25" x14ac:dyDescent="0.4">
      <c r="A298" s="86"/>
      <c r="B298" s="86"/>
      <c r="C298" s="86"/>
      <c r="D298" s="86"/>
      <c r="E298" s="86"/>
      <c r="F298" s="86"/>
      <c r="G298" s="91"/>
      <c r="H298" s="91"/>
      <c r="I298" s="91"/>
      <c r="J298" s="86"/>
      <c r="K298" s="86"/>
      <c r="L298" s="86"/>
      <c r="M298" s="86"/>
      <c r="N298" s="86"/>
      <c r="O298" s="86"/>
      <c r="P298" s="86"/>
      <c r="Q298" s="86"/>
      <c r="R298" s="86"/>
      <c r="S298" s="86"/>
      <c r="T298" s="86"/>
      <c r="U298" s="86"/>
      <c r="V298" s="86"/>
      <c r="W298" s="86"/>
      <c r="X298" s="86"/>
      <c r="Y298" s="86"/>
    </row>
    <row r="299" spans="1:25" x14ac:dyDescent="0.4">
      <c r="A299" s="86"/>
      <c r="B299" s="86"/>
      <c r="C299" s="86"/>
      <c r="D299" s="86"/>
      <c r="E299" s="86"/>
      <c r="F299" s="86"/>
      <c r="G299" s="91"/>
      <c r="H299" s="91"/>
      <c r="I299" s="91"/>
      <c r="J299" s="86"/>
      <c r="K299" s="86"/>
      <c r="L299" s="86"/>
      <c r="M299" s="86"/>
      <c r="N299" s="86"/>
      <c r="O299" s="86"/>
      <c r="P299" s="86"/>
      <c r="Q299" s="86"/>
      <c r="R299" s="86"/>
      <c r="S299" s="86"/>
      <c r="T299" s="86"/>
      <c r="U299" s="86"/>
      <c r="V299" s="86"/>
      <c r="W299" s="86"/>
      <c r="X299" s="86"/>
      <c r="Y299" s="86"/>
    </row>
    <row r="300" spans="1:25" x14ac:dyDescent="0.4">
      <c r="A300" s="86"/>
      <c r="B300" s="86"/>
      <c r="C300" s="86"/>
      <c r="D300" s="86"/>
      <c r="E300" s="86"/>
      <c r="F300" s="86"/>
      <c r="G300" s="91"/>
      <c r="H300" s="91"/>
      <c r="I300" s="91"/>
      <c r="J300" s="86"/>
      <c r="K300" s="86"/>
      <c r="L300" s="86"/>
      <c r="M300" s="86"/>
      <c r="N300" s="86"/>
      <c r="O300" s="86"/>
      <c r="P300" s="86"/>
      <c r="Q300" s="86"/>
      <c r="R300" s="86"/>
      <c r="S300" s="86"/>
      <c r="T300" s="86"/>
      <c r="U300" s="86"/>
      <c r="V300" s="86"/>
      <c r="W300" s="86"/>
      <c r="X300" s="86"/>
      <c r="Y300" s="86"/>
    </row>
    <row r="301" spans="1:25" x14ac:dyDescent="0.4">
      <c r="A301" s="86"/>
      <c r="B301" s="86"/>
      <c r="C301" s="86"/>
      <c r="D301" s="86"/>
      <c r="E301" s="86"/>
      <c r="F301" s="86"/>
      <c r="G301" s="91"/>
      <c r="H301" s="91"/>
      <c r="I301" s="91"/>
      <c r="J301" s="86"/>
      <c r="K301" s="86"/>
      <c r="L301" s="86"/>
      <c r="M301" s="86"/>
      <c r="N301" s="86"/>
      <c r="O301" s="86"/>
      <c r="P301" s="86"/>
      <c r="Q301" s="86"/>
      <c r="R301" s="86"/>
      <c r="S301" s="86"/>
      <c r="T301" s="86"/>
      <c r="U301" s="86"/>
      <c r="V301" s="86"/>
      <c r="W301" s="86"/>
      <c r="X301" s="86"/>
      <c r="Y301" s="86"/>
    </row>
    <row r="302" spans="1:25" x14ac:dyDescent="0.4">
      <c r="A302" s="86"/>
      <c r="B302" s="86"/>
      <c r="C302" s="86"/>
      <c r="D302" s="86"/>
      <c r="E302" s="86"/>
      <c r="F302" s="86"/>
      <c r="G302" s="91"/>
      <c r="H302" s="91"/>
      <c r="I302" s="91"/>
      <c r="J302" s="86"/>
      <c r="K302" s="86"/>
      <c r="L302" s="86"/>
      <c r="M302" s="86"/>
      <c r="N302" s="86"/>
      <c r="O302" s="86"/>
      <c r="P302" s="86"/>
      <c r="Q302" s="86"/>
      <c r="R302" s="86"/>
      <c r="S302" s="86"/>
      <c r="T302" s="86"/>
      <c r="U302" s="86"/>
      <c r="V302" s="86"/>
      <c r="W302" s="86"/>
      <c r="X302" s="86"/>
      <c r="Y302" s="86"/>
    </row>
    <row r="303" spans="1:25" x14ac:dyDescent="0.4">
      <c r="A303" s="86"/>
      <c r="B303" s="86"/>
      <c r="C303" s="86"/>
      <c r="D303" s="86"/>
      <c r="E303" s="86"/>
      <c r="F303" s="86"/>
      <c r="G303" s="91"/>
      <c r="H303" s="91"/>
      <c r="I303" s="91"/>
      <c r="J303" s="86"/>
      <c r="K303" s="86"/>
      <c r="L303" s="86"/>
      <c r="M303" s="86"/>
      <c r="N303" s="86"/>
      <c r="O303" s="86"/>
      <c r="P303" s="86"/>
      <c r="Q303" s="86"/>
      <c r="R303" s="86"/>
      <c r="S303" s="86"/>
      <c r="T303" s="86"/>
      <c r="U303" s="86"/>
      <c r="V303" s="86"/>
      <c r="W303" s="86"/>
      <c r="X303" s="86"/>
      <c r="Y303" s="86"/>
    </row>
    <row r="304" spans="1:25" x14ac:dyDescent="0.4">
      <c r="A304" s="86"/>
      <c r="B304" s="86"/>
      <c r="C304" s="86"/>
      <c r="D304" s="86"/>
      <c r="E304" s="86"/>
      <c r="F304" s="86"/>
      <c r="G304" s="91"/>
      <c r="H304" s="91"/>
      <c r="I304" s="91"/>
      <c r="J304" s="86"/>
      <c r="K304" s="86"/>
      <c r="L304" s="86"/>
      <c r="M304" s="86"/>
      <c r="N304" s="86"/>
      <c r="O304" s="86"/>
      <c r="P304" s="86"/>
      <c r="Q304" s="86"/>
      <c r="R304" s="86"/>
      <c r="S304" s="86"/>
      <c r="T304" s="86"/>
      <c r="U304" s="86"/>
      <c r="V304" s="86"/>
      <c r="W304" s="86"/>
      <c r="X304" s="86"/>
      <c r="Y304" s="86"/>
    </row>
    <row r="305" spans="1:25" x14ac:dyDescent="0.4">
      <c r="A305" s="86"/>
      <c r="B305" s="86"/>
      <c r="C305" s="86"/>
      <c r="D305" s="86"/>
      <c r="E305" s="86"/>
      <c r="F305" s="86"/>
      <c r="G305" s="91"/>
      <c r="H305" s="91"/>
      <c r="I305" s="91"/>
      <c r="J305" s="86"/>
      <c r="K305" s="86"/>
      <c r="L305" s="86"/>
      <c r="M305" s="86"/>
      <c r="N305" s="86"/>
      <c r="O305" s="86"/>
      <c r="P305" s="86"/>
      <c r="Q305" s="86"/>
      <c r="R305" s="86"/>
      <c r="S305" s="86"/>
      <c r="T305" s="86"/>
      <c r="U305" s="86"/>
      <c r="V305" s="86"/>
      <c r="W305" s="86"/>
      <c r="X305" s="86"/>
      <c r="Y305" s="86"/>
    </row>
    <row r="306" spans="1:25" x14ac:dyDescent="0.4">
      <c r="A306" s="86"/>
      <c r="B306" s="86"/>
      <c r="C306" s="86"/>
      <c r="D306" s="86"/>
      <c r="E306" s="86"/>
      <c r="F306" s="86"/>
      <c r="G306" s="91"/>
      <c r="H306" s="91"/>
      <c r="I306" s="91"/>
      <c r="J306" s="86"/>
      <c r="K306" s="86"/>
      <c r="L306" s="86"/>
      <c r="M306" s="86"/>
      <c r="N306" s="86"/>
      <c r="O306" s="86"/>
      <c r="P306" s="86"/>
      <c r="Q306" s="86"/>
      <c r="R306" s="86"/>
      <c r="S306" s="86"/>
      <c r="T306" s="86"/>
      <c r="U306" s="86"/>
      <c r="V306" s="86"/>
      <c r="W306" s="86"/>
      <c r="X306" s="86"/>
      <c r="Y306" s="86"/>
    </row>
    <row r="307" spans="1:25" x14ac:dyDescent="0.4">
      <c r="A307" s="86"/>
      <c r="B307" s="86"/>
      <c r="C307" s="86"/>
      <c r="D307" s="86"/>
      <c r="E307" s="86"/>
      <c r="F307" s="86"/>
      <c r="G307" s="91"/>
      <c r="H307" s="91"/>
      <c r="I307" s="91"/>
      <c r="J307" s="86"/>
      <c r="K307" s="86"/>
      <c r="L307" s="86"/>
      <c r="M307" s="86"/>
      <c r="N307" s="86"/>
      <c r="O307" s="86"/>
      <c r="P307" s="86"/>
      <c r="Q307" s="86"/>
      <c r="R307" s="86"/>
      <c r="S307" s="86"/>
      <c r="T307" s="86"/>
      <c r="U307" s="86"/>
      <c r="V307" s="86"/>
      <c r="W307" s="86"/>
      <c r="X307" s="86"/>
      <c r="Y307" s="86"/>
    </row>
    <row r="308" spans="1:25" x14ac:dyDescent="0.4">
      <c r="A308" s="86"/>
      <c r="B308" s="86"/>
      <c r="C308" s="86"/>
      <c r="D308" s="86"/>
      <c r="E308" s="86"/>
      <c r="F308" s="86"/>
      <c r="G308" s="91"/>
      <c r="H308" s="91"/>
      <c r="I308" s="91"/>
      <c r="J308" s="86"/>
      <c r="K308" s="86"/>
      <c r="L308" s="86"/>
      <c r="M308" s="86"/>
      <c r="N308" s="86"/>
      <c r="O308" s="86"/>
      <c r="P308" s="86"/>
      <c r="Q308" s="86"/>
      <c r="R308" s="86"/>
      <c r="S308" s="86"/>
      <c r="T308" s="86"/>
      <c r="U308" s="86"/>
      <c r="V308" s="86"/>
      <c r="W308" s="86"/>
      <c r="X308" s="86"/>
      <c r="Y308" s="86"/>
    </row>
    <row r="309" spans="1:25" x14ac:dyDescent="0.4">
      <c r="A309" s="86"/>
      <c r="B309" s="86"/>
      <c r="C309" s="86"/>
      <c r="D309" s="86"/>
      <c r="E309" s="86"/>
      <c r="F309" s="86"/>
      <c r="G309" s="91"/>
      <c r="H309" s="91"/>
      <c r="I309" s="91"/>
      <c r="J309" s="86"/>
      <c r="K309" s="86"/>
      <c r="L309" s="86"/>
      <c r="M309" s="86"/>
      <c r="N309" s="86"/>
      <c r="O309" s="86"/>
      <c r="P309" s="86"/>
      <c r="Q309" s="86"/>
      <c r="R309" s="86"/>
      <c r="S309" s="86"/>
      <c r="T309" s="86"/>
      <c r="U309" s="86"/>
      <c r="V309" s="86"/>
      <c r="W309" s="86"/>
      <c r="X309" s="86"/>
      <c r="Y309" s="86"/>
    </row>
    <row r="310" spans="1:25" x14ac:dyDescent="0.4">
      <c r="A310" s="86"/>
      <c r="B310" s="86"/>
      <c r="C310" s="86"/>
      <c r="D310" s="86"/>
      <c r="E310" s="86"/>
      <c r="F310" s="86"/>
      <c r="G310" s="91"/>
      <c r="H310" s="91"/>
      <c r="I310" s="91"/>
      <c r="J310" s="86"/>
      <c r="K310" s="86"/>
      <c r="L310" s="86"/>
      <c r="M310" s="86"/>
      <c r="N310" s="86"/>
      <c r="O310" s="86"/>
      <c r="P310" s="86"/>
      <c r="Q310" s="86"/>
      <c r="R310" s="86"/>
      <c r="S310" s="86"/>
      <c r="T310" s="86"/>
      <c r="U310" s="86"/>
      <c r="V310" s="86"/>
      <c r="W310" s="86"/>
      <c r="X310" s="86"/>
      <c r="Y310" s="86"/>
    </row>
    <row r="311" spans="1:25" x14ac:dyDescent="0.4">
      <c r="A311" s="86"/>
      <c r="B311" s="86"/>
      <c r="C311" s="86"/>
      <c r="D311" s="86"/>
      <c r="E311" s="86"/>
      <c r="F311" s="86"/>
      <c r="G311" s="91"/>
      <c r="H311" s="91"/>
      <c r="I311" s="91"/>
      <c r="J311" s="86"/>
      <c r="K311" s="86"/>
      <c r="L311" s="86"/>
      <c r="M311" s="86"/>
      <c r="N311" s="86"/>
      <c r="O311" s="86"/>
      <c r="P311" s="86"/>
      <c r="Q311" s="86"/>
      <c r="R311" s="86"/>
      <c r="S311" s="86"/>
      <c r="T311" s="86"/>
      <c r="U311" s="86"/>
      <c r="V311" s="86"/>
      <c r="W311" s="86"/>
      <c r="X311" s="86"/>
      <c r="Y311" s="86"/>
    </row>
    <row r="312" spans="1:25" x14ac:dyDescent="0.4">
      <c r="A312" s="86"/>
      <c r="B312" s="86"/>
      <c r="C312" s="86"/>
      <c r="D312" s="86"/>
      <c r="E312" s="86"/>
      <c r="F312" s="86"/>
      <c r="G312" s="91"/>
      <c r="H312" s="91"/>
      <c r="I312" s="91"/>
      <c r="J312" s="86"/>
      <c r="K312" s="86"/>
      <c r="L312" s="86"/>
      <c r="M312" s="86"/>
      <c r="N312" s="86"/>
      <c r="O312" s="86"/>
      <c r="P312" s="86"/>
      <c r="Q312" s="86"/>
      <c r="R312" s="86"/>
      <c r="S312" s="86"/>
      <c r="T312" s="86"/>
      <c r="U312" s="86"/>
      <c r="V312" s="86"/>
      <c r="W312" s="86"/>
      <c r="X312" s="86"/>
      <c r="Y312" s="86"/>
    </row>
    <row r="313" spans="1:25" x14ac:dyDescent="0.4">
      <c r="A313" s="86"/>
      <c r="B313" s="86"/>
      <c r="C313" s="86"/>
      <c r="D313" s="86"/>
      <c r="E313" s="86"/>
      <c r="F313" s="86"/>
      <c r="G313" s="91"/>
      <c r="H313" s="91"/>
      <c r="I313" s="91"/>
      <c r="J313" s="86"/>
      <c r="K313" s="86"/>
      <c r="L313" s="86"/>
      <c r="M313" s="86"/>
      <c r="N313" s="86"/>
      <c r="O313" s="86"/>
      <c r="P313" s="86"/>
      <c r="Q313" s="86"/>
      <c r="R313" s="86"/>
      <c r="S313" s="86"/>
      <c r="T313" s="86"/>
      <c r="U313" s="86"/>
      <c r="V313" s="86"/>
      <c r="W313" s="86"/>
      <c r="X313" s="86"/>
      <c r="Y313" s="86"/>
    </row>
    <row r="314" spans="1:25" x14ac:dyDescent="0.4">
      <c r="A314" s="86"/>
      <c r="B314" s="86"/>
      <c r="C314" s="86"/>
      <c r="D314" s="86"/>
      <c r="E314" s="86"/>
      <c r="F314" s="86"/>
      <c r="G314" s="91"/>
      <c r="H314" s="91"/>
      <c r="I314" s="91"/>
      <c r="J314" s="86"/>
      <c r="K314" s="86"/>
      <c r="L314" s="86"/>
      <c r="M314" s="86"/>
      <c r="N314" s="86"/>
      <c r="O314" s="86"/>
      <c r="P314" s="86"/>
      <c r="Q314" s="86"/>
      <c r="R314" s="86"/>
      <c r="S314" s="86"/>
      <c r="T314" s="86"/>
      <c r="U314" s="86"/>
      <c r="V314" s="86"/>
      <c r="W314" s="86"/>
      <c r="X314" s="86"/>
      <c r="Y314" s="86"/>
    </row>
    <row r="315" spans="1:25" x14ac:dyDescent="0.4">
      <c r="A315" s="86"/>
      <c r="B315" s="86"/>
      <c r="C315" s="86"/>
      <c r="D315" s="86"/>
      <c r="E315" s="86"/>
      <c r="F315" s="86"/>
      <c r="G315" s="91"/>
      <c r="H315" s="91"/>
      <c r="I315" s="91"/>
      <c r="J315" s="86"/>
      <c r="K315" s="86"/>
      <c r="L315" s="86"/>
      <c r="M315" s="86"/>
      <c r="N315" s="86"/>
      <c r="O315" s="86"/>
      <c r="P315" s="86"/>
      <c r="Q315" s="86"/>
      <c r="R315" s="86"/>
      <c r="S315" s="86"/>
      <c r="T315" s="86"/>
      <c r="U315" s="86"/>
      <c r="V315" s="86"/>
      <c r="W315" s="86"/>
      <c r="X315" s="86"/>
      <c r="Y315" s="86"/>
    </row>
    <row r="316" spans="1:25" x14ac:dyDescent="0.4">
      <c r="A316" s="86"/>
      <c r="B316" s="86"/>
      <c r="C316" s="86"/>
      <c r="D316" s="86"/>
      <c r="E316" s="86"/>
      <c r="F316" s="86"/>
      <c r="G316" s="91"/>
      <c r="H316" s="91"/>
      <c r="I316" s="91"/>
      <c r="J316" s="86"/>
      <c r="K316" s="86"/>
      <c r="L316" s="86"/>
      <c r="M316" s="86"/>
      <c r="N316" s="86"/>
      <c r="O316" s="86"/>
      <c r="P316" s="86"/>
      <c r="Q316" s="86"/>
      <c r="R316" s="86"/>
      <c r="S316" s="86"/>
      <c r="T316" s="86"/>
      <c r="U316" s="86"/>
      <c r="V316" s="86"/>
      <c r="W316" s="86"/>
      <c r="X316" s="86"/>
      <c r="Y316" s="86"/>
    </row>
    <row r="317" spans="1:25" x14ac:dyDescent="0.4">
      <c r="A317" s="86"/>
      <c r="B317" s="86"/>
      <c r="C317" s="86"/>
      <c r="D317" s="86"/>
      <c r="E317" s="86"/>
      <c r="F317" s="86"/>
      <c r="G317" s="91"/>
      <c r="H317" s="91"/>
      <c r="I317" s="91"/>
      <c r="J317" s="86"/>
      <c r="K317" s="86"/>
      <c r="L317" s="86"/>
      <c r="M317" s="86"/>
      <c r="N317" s="86"/>
      <c r="O317" s="86"/>
      <c r="P317" s="86"/>
      <c r="Q317" s="86"/>
      <c r="R317" s="86"/>
      <c r="S317" s="86"/>
      <c r="T317" s="86"/>
      <c r="U317" s="86"/>
      <c r="V317" s="86"/>
      <c r="W317" s="86"/>
      <c r="X317" s="86"/>
      <c r="Y317" s="86"/>
    </row>
    <row r="318" spans="1:25" x14ac:dyDescent="0.4">
      <c r="A318" s="86"/>
      <c r="B318" s="86"/>
      <c r="C318" s="86"/>
      <c r="D318" s="86"/>
      <c r="E318" s="86"/>
      <c r="F318" s="86"/>
      <c r="G318" s="91"/>
      <c r="H318" s="91"/>
      <c r="I318" s="91"/>
      <c r="J318" s="86"/>
      <c r="K318" s="86"/>
      <c r="L318" s="86"/>
      <c r="M318" s="86"/>
      <c r="N318" s="86"/>
      <c r="O318" s="86"/>
      <c r="P318" s="86"/>
      <c r="Q318" s="86"/>
      <c r="R318" s="86"/>
      <c r="S318" s="86"/>
      <c r="T318" s="86"/>
      <c r="U318" s="86"/>
      <c r="V318" s="86"/>
      <c r="W318" s="86"/>
      <c r="X318" s="86"/>
      <c r="Y318" s="86"/>
    </row>
    <row r="319" spans="1:25" x14ac:dyDescent="0.4">
      <c r="A319" s="86"/>
      <c r="B319" s="86"/>
      <c r="C319" s="86"/>
      <c r="D319" s="86"/>
      <c r="E319" s="86"/>
      <c r="F319" s="86"/>
      <c r="G319" s="91"/>
      <c r="H319" s="91"/>
      <c r="I319" s="91"/>
      <c r="J319" s="86"/>
      <c r="K319" s="86"/>
      <c r="L319" s="86"/>
      <c r="M319" s="86"/>
      <c r="N319" s="86"/>
      <c r="O319" s="86"/>
      <c r="P319" s="86"/>
      <c r="Q319" s="86"/>
      <c r="R319" s="86"/>
      <c r="S319" s="86"/>
      <c r="T319" s="86"/>
      <c r="U319" s="86"/>
      <c r="V319" s="86"/>
      <c r="W319" s="86"/>
      <c r="X319" s="86"/>
      <c r="Y319" s="86"/>
    </row>
    <row r="320" spans="1:25" x14ac:dyDescent="0.4">
      <c r="A320" s="86"/>
      <c r="B320" s="86"/>
      <c r="C320" s="86"/>
      <c r="D320" s="86"/>
      <c r="E320" s="86"/>
      <c r="F320" s="86"/>
      <c r="G320" s="91"/>
      <c r="H320" s="91"/>
      <c r="I320" s="91"/>
      <c r="J320" s="86"/>
      <c r="K320" s="86"/>
      <c r="L320" s="86"/>
      <c r="M320" s="86"/>
      <c r="N320" s="86"/>
      <c r="O320" s="86"/>
      <c r="P320" s="86"/>
      <c r="Q320" s="86"/>
      <c r="R320" s="86"/>
      <c r="S320" s="86"/>
      <c r="T320" s="86"/>
      <c r="U320" s="86"/>
      <c r="V320" s="86"/>
      <c r="W320" s="86"/>
      <c r="X320" s="86"/>
      <c r="Y320" s="86"/>
    </row>
    <row r="321" spans="1:25" x14ac:dyDescent="0.4">
      <c r="A321" s="86"/>
      <c r="B321" s="86"/>
      <c r="C321" s="86"/>
      <c r="D321" s="86"/>
      <c r="E321" s="86"/>
      <c r="F321" s="86"/>
      <c r="G321" s="91"/>
      <c r="H321" s="91"/>
      <c r="I321" s="91"/>
      <c r="J321" s="86"/>
      <c r="K321" s="86"/>
      <c r="L321" s="86"/>
      <c r="M321" s="86"/>
      <c r="N321" s="86"/>
      <c r="O321" s="86"/>
      <c r="P321" s="86"/>
      <c r="Q321" s="86"/>
      <c r="R321" s="86"/>
      <c r="S321" s="86"/>
      <c r="T321" s="86"/>
      <c r="U321" s="86"/>
      <c r="V321" s="86"/>
      <c r="W321" s="86"/>
      <c r="X321" s="86"/>
      <c r="Y321" s="86"/>
    </row>
    <row r="322" spans="1:25" x14ac:dyDescent="0.4">
      <c r="A322" s="86"/>
      <c r="B322" s="86"/>
      <c r="C322" s="86"/>
      <c r="D322" s="86"/>
      <c r="E322" s="86"/>
      <c r="F322" s="86"/>
      <c r="G322" s="91"/>
      <c r="H322" s="91"/>
      <c r="I322" s="91"/>
      <c r="J322" s="86"/>
      <c r="K322" s="86"/>
      <c r="L322" s="86"/>
      <c r="M322" s="86"/>
      <c r="N322" s="86"/>
      <c r="O322" s="86"/>
      <c r="P322" s="86"/>
      <c r="Q322" s="86"/>
      <c r="R322" s="86"/>
      <c r="S322" s="86"/>
      <c r="T322" s="86"/>
      <c r="U322" s="86"/>
      <c r="V322" s="86"/>
      <c r="W322" s="86"/>
      <c r="X322" s="86"/>
      <c r="Y322" s="86"/>
    </row>
    <row r="323" spans="1:25" x14ac:dyDescent="0.4">
      <c r="A323" s="86"/>
      <c r="B323" s="86"/>
      <c r="C323" s="86"/>
      <c r="D323" s="86"/>
      <c r="E323" s="86"/>
      <c r="F323" s="86"/>
      <c r="G323" s="91"/>
      <c r="H323" s="91"/>
      <c r="I323" s="91"/>
      <c r="J323" s="86"/>
      <c r="K323" s="86"/>
      <c r="L323" s="86"/>
      <c r="M323" s="86"/>
      <c r="N323" s="86"/>
      <c r="O323" s="86"/>
      <c r="P323" s="86"/>
      <c r="Q323" s="86"/>
      <c r="R323" s="86"/>
      <c r="S323" s="86"/>
      <c r="T323" s="86"/>
      <c r="U323" s="86"/>
      <c r="V323" s="86"/>
      <c r="W323" s="86"/>
      <c r="X323" s="86"/>
      <c r="Y323" s="86"/>
    </row>
    <row r="324" spans="1:25" x14ac:dyDescent="0.4">
      <c r="A324" s="86"/>
      <c r="B324" s="86"/>
      <c r="C324" s="86"/>
      <c r="D324" s="86"/>
      <c r="E324" s="86"/>
      <c r="F324" s="86"/>
      <c r="G324" s="91"/>
      <c r="H324" s="91"/>
      <c r="I324" s="91"/>
      <c r="J324" s="86"/>
      <c r="K324" s="86"/>
      <c r="L324" s="86"/>
      <c r="M324" s="86"/>
      <c r="N324" s="86"/>
      <c r="O324" s="86"/>
      <c r="P324" s="86"/>
      <c r="Q324" s="86"/>
      <c r="R324" s="86"/>
      <c r="S324" s="86"/>
      <c r="T324" s="86"/>
      <c r="U324" s="86"/>
      <c r="V324" s="86"/>
      <c r="W324" s="86"/>
      <c r="X324" s="86"/>
      <c r="Y324" s="86"/>
    </row>
    <row r="325" spans="1:25" x14ac:dyDescent="0.4">
      <c r="A325" s="86"/>
      <c r="B325" s="86"/>
      <c r="C325" s="86"/>
      <c r="D325" s="86"/>
      <c r="E325" s="86"/>
      <c r="F325" s="86"/>
      <c r="G325" s="91"/>
      <c r="H325" s="91"/>
      <c r="I325" s="91"/>
      <c r="J325" s="86"/>
      <c r="K325" s="86"/>
      <c r="L325" s="86"/>
      <c r="M325" s="86"/>
      <c r="N325" s="86"/>
      <c r="O325" s="86"/>
      <c r="P325" s="86"/>
      <c r="Q325" s="86"/>
      <c r="R325" s="86"/>
      <c r="S325" s="86"/>
      <c r="T325" s="86"/>
      <c r="U325" s="86"/>
      <c r="V325" s="86"/>
      <c r="W325" s="86"/>
      <c r="X325" s="86"/>
      <c r="Y325" s="86"/>
    </row>
    <row r="326" spans="1:25" x14ac:dyDescent="0.4">
      <c r="A326" s="86"/>
      <c r="B326" s="86"/>
      <c r="C326" s="86"/>
      <c r="D326" s="86"/>
      <c r="E326" s="86"/>
      <c r="F326" s="86"/>
      <c r="G326" s="91"/>
      <c r="H326" s="91"/>
      <c r="I326" s="91"/>
      <c r="J326" s="86"/>
      <c r="K326" s="86"/>
      <c r="L326" s="86"/>
      <c r="M326" s="86"/>
      <c r="N326" s="86"/>
      <c r="O326" s="86"/>
      <c r="P326" s="86"/>
      <c r="Q326" s="86"/>
      <c r="R326" s="86"/>
      <c r="S326" s="86"/>
      <c r="T326" s="86"/>
      <c r="U326" s="86"/>
      <c r="V326" s="86"/>
      <c r="W326" s="86"/>
      <c r="X326" s="86"/>
      <c r="Y326" s="86"/>
    </row>
    <row r="327" spans="1:25" x14ac:dyDescent="0.4">
      <c r="A327" s="86"/>
      <c r="B327" s="86"/>
      <c r="C327" s="86"/>
      <c r="D327" s="86"/>
      <c r="E327" s="86"/>
      <c r="F327" s="86"/>
      <c r="G327" s="91"/>
      <c r="H327" s="91"/>
      <c r="I327" s="91"/>
      <c r="J327" s="86"/>
      <c r="K327" s="86"/>
      <c r="L327" s="86"/>
      <c r="M327" s="86"/>
      <c r="N327" s="86"/>
      <c r="O327" s="86"/>
      <c r="P327" s="86"/>
      <c r="Q327" s="86"/>
      <c r="R327" s="86"/>
      <c r="S327" s="86"/>
      <c r="T327" s="86"/>
      <c r="U327" s="86"/>
      <c r="V327" s="86"/>
      <c r="W327" s="86"/>
      <c r="X327" s="86"/>
      <c r="Y327" s="86"/>
    </row>
    <row r="328" spans="1:25" x14ac:dyDescent="0.4">
      <c r="A328" s="86"/>
      <c r="B328" s="86"/>
      <c r="C328" s="86"/>
      <c r="D328" s="86"/>
      <c r="E328" s="86"/>
      <c r="F328" s="86"/>
      <c r="G328" s="91"/>
      <c r="H328" s="91"/>
      <c r="I328" s="91"/>
      <c r="J328" s="86"/>
      <c r="K328" s="86"/>
      <c r="L328" s="86"/>
      <c r="M328" s="86"/>
      <c r="N328" s="86"/>
      <c r="O328" s="86"/>
      <c r="P328" s="86"/>
      <c r="Q328" s="86"/>
      <c r="R328" s="86"/>
      <c r="S328" s="86"/>
      <c r="T328" s="86"/>
      <c r="U328" s="86"/>
      <c r="V328" s="86"/>
      <c r="W328" s="86"/>
      <c r="X328" s="86"/>
      <c r="Y328" s="86"/>
    </row>
    <row r="329" spans="1:25" x14ac:dyDescent="0.4">
      <c r="A329" s="86"/>
      <c r="B329" s="86"/>
      <c r="C329" s="86"/>
      <c r="D329" s="86"/>
      <c r="E329" s="86"/>
      <c r="F329" s="86"/>
      <c r="G329" s="91"/>
      <c r="H329" s="91"/>
      <c r="I329" s="91"/>
      <c r="J329" s="86"/>
      <c r="K329" s="86"/>
      <c r="L329" s="86"/>
      <c r="M329" s="86"/>
      <c r="N329" s="86"/>
      <c r="O329" s="86"/>
      <c r="P329" s="86"/>
      <c r="Q329" s="86"/>
      <c r="R329" s="86"/>
      <c r="S329" s="86"/>
      <c r="T329" s="86"/>
      <c r="U329" s="86"/>
      <c r="V329" s="86"/>
      <c r="W329" s="86"/>
      <c r="X329" s="86"/>
      <c r="Y329" s="86"/>
    </row>
    <row r="330" spans="1:25" x14ac:dyDescent="0.4">
      <c r="A330" s="86"/>
      <c r="B330" s="86"/>
      <c r="C330" s="86"/>
      <c r="D330" s="86"/>
      <c r="E330" s="86"/>
      <c r="F330" s="86"/>
      <c r="G330" s="91"/>
      <c r="H330" s="91"/>
      <c r="I330" s="91"/>
      <c r="J330" s="86"/>
      <c r="K330" s="86"/>
      <c r="L330" s="86"/>
      <c r="M330" s="86"/>
      <c r="N330" s="86"/>
      <c r="O330" s="86"/>
      <c r="P330" s="86"/>
      <c r="Q330" s="86"/>
      <c r="R330" s="86"/>
      <c r="S330" s="86"/>
      <c r="T330" s="86"/>
      <c r="U330" s="86"/>
      <c r="V330" s="86"/>
      <c r="W330" s="86"/>
      <c r="X330" s="86"/>
      <c r="Y330" s="86"/>
    </row>
    <row r="331" spans="1:25" x14ac:dyDescent="0.4">
      <c r="A331" s="86"/>
      <c r="B331" s="86"/>
      <c r="C331" s="86"/>
      <c r="D331" s="86"/>
      <c r="E331" s="86"/>
      <c r="F331" s="86"/>
      <c r="G331" s="91"/>
      <c r="H331" s="91"/>
      <c r="I331" s="91"/>
      <c r="J331" s="86"/>
      <c r="K331" s="86"/>
      <c r="L331" s="86"/>
      <c r="M331" s="86"/>
      <c r="N331" s="86"/>
      <c r="O331" s="86"/>
      <c r="P331" s="86"/>
      <c r="Q331" s="86"/>
      <c r="R331" s="86"/>
      <c r="S331" s="86"/>
      <c r="T331" s="86"/>
      <c r="U331" s="86"/>
      <c r="V331" s="86"/>
      <c r="W331" s="86"/>
      <c r="X331" s="86"/>
      <c r="Y331" s="86"/>
    </row>
    <row r="332" spans="1:25" x14ac:dyDescent="0.4">
      <c r="A332" s="86"/>
      <c r="B332" s="86"/>
      <c r="C332" s="86"/>
      <c r="D332" s="86"/>
      <c r="E332" s="86"/>
      <c r="F332" s="86"/>
      <c r="G332" s="91"/>
      <c r="H332" s="91"/>
      <c r="I332" s="91"/>
      <c r="J332" s="86"/>
      <c r="K332" s="86"/>
      <c r="L332" s="86"/>
      <c r="M332" s="86"/>
      <c r="N332" s="86"/>
      <c r="O332" s="86"/>
      <c r="P332" s="86"/>
      <c r="Q332" s="86"/>
      <c r="R332" s="86"/>
      <c r="S332" s="86"/>
      <c r="T332" s="86"/>
      <c r="U332" s="86"/>
      <c r="V332" s="86"/>
      <c r="W332" s="86"/>
      <c r="X332" s="86"/>
      <c r="Y332" s="86"/>
    </row>
    <row r="333" spans="1:25" x14ac:dyDescent="0.4">
      <c r="A333" s="86"/>
      <c r="B333" s="86"/>
      <c r="C333" s="86"/>
      <c r="D333" s="86"/>
      <c r="E333" s="86"/>
      <c r="F333" s="86"/>
      <c r="G333" s="91"/>
      <c r="H333" s="91"/>
      <c r="I333" s="91"/>
      <c r="J333" s="86"/>
      <c r="K333" s="86"/>
      <c r="L333" s="86"/>
      <c r="M333" s="86"/>
      <c r="N333" s="86"/>
      <c r="O333" s="86"/>
      <c r="P333" s="86"/>
      <c r="Q333" s="86"/>
      <c r="R333" s="86"/>
      <c r="S333" s="86"/>
      <c r="T333" s="86"/>
      <c r="U333" s="86"/>
      <c r="V333" s="86"/>
      <c r="W333" s="86"/>
      <c r="X333" s="86"/>
      <c r="Y333" s="86"/>
    </row>
    <row r="334" spans="1:25" x14ac:dyDescent="0.4">
      <c r="A334" s="86"/>
      <c r="B334" s="86"/>
      <c r="C334" s="86"/>
      <c r="D334" s="86"/>
      <c r="E334" s="86"/>
      <c r="F334" s="86"/>
      <c r="G334" s="91"/>
      <c r="H334" s="91"/>
      <c r="I334" s="91"/>
      <c r="J334" s="86"/>
      <c r="K334" s="86"/>
      <c r="L334" s="86"/>
      <c r="M334" s="86"/>
      <c r="N334" s="86"/>
      <c r="O334" s="86"/>
      <c r="P334" s="86"/>
      <c r="Q334" s="86"/>
      <c r="R334" s="86"/>
      <c r="S334" s="86"/>
      <c r="T334" s="86"/>
      <c r="U334" s="86"/>
      <c r="V334" s="86"/>
      <c r="W334" s="86"/>
      <c r="X334" s="86"/>
      <c r="Y334" s="86"/>
    </row>
    <row r="335" spans="1:25" x14ac:dyDescent="0.4">
      <c r="A335" s="86"/>
      <c r="B335" s="86"/>
      <c r="C335" s="86"/>
      <c r="D335" s="86"/>
      <c r="E335" s="86"/>
      <c r="F335" s="86"/>
      <c r="G335" s="91"/>
      <c r="H335" s="91"/>
      <c r="I335" s="91"/>
      <c r="J335" s="86"/>
      <c r="K335" s="86"/>
      <c r="L335" s="86"/>
      <c r="M335" s="86"/>
      <c r="N335" s="86"/>
      <c r="O335" s="86"/>
      <c r="P335" s="86"/>
      <c r="Q335" s="86"/>
      <c r="R335" s="86"/>
      <c r="S335" s="86"/>
      <c r="T335" s="86"/>
      <c r="U335" s="86"/>
      <c r="V335" s="86"/>
      <c r="W335" s="86"/>
      <c r="X335" s="86"/>
      <c r="Y335" s="86"/>
    </row>
    <row r="336" spans="1:25" x14ac:dyDescent="0.4">
      <c r="A336" s="86"/>
      <c r="B336" s="86"/>
      <c r="C336" s="86"/>
      <c r="D336" s="86"/>
      <c r="E336" s="86"/>
      <c r="F336" s="86"/>
      <c r="G336" s="91"/>
      <c r="H336" s="91"/>
      <c r="I336" s="91"/>
      <c r="J336" s="86"/>
      <c r="K336" s="86"/>
      <c r="L336" s="86"/>
      <c r="M336" s="86"/>
      <c r="N336" s="86"/>
      <c r="O336" s="86"/>
      <c r="P336" s="86"/>
      <c r="Q336" s="86"/>
      <c r="R336" s="86"/>
      <c r="S336" s="86"/>
      <c r="T336" s="86"/>
      <c r="U336" s="86"/>
      <c r="V336" s="86"/>
      <c r="W336" s="86"/>
      <c r="X336" s="86"/>
      <c r="Y336" s="86"/>
    </row>
    <row r="337" spans="1:25" x14ac:dyDescent="0.4">
      <c r="A337" s="86"/>
      <c r="B337" s="86"/>
      <c r="C337" s="86"/>
      <c r="D337" s="86"/>
      <c r="E337" s="86"/>
      <c r="F337" s="86"/>
      <c r="G337" s="91"/>
      <c r="H337" s="91"/>
      <c r="I337" s="91"/>
      <c r="J337" s="86"/>
      <c r="K337" s="86"/>
      <c r="L337" s="86"/>
      <c r="M337" s="86"/>
      <c r="N337" s="86"/>
      <c r="O337" s="86"/>
      <c r="P337" s="86"/>
      <c r="Q337" s="86"/>
      <c r="R337" s="86"/>
      <c r="S337" s="86"/>
      <c r="T337" s="86"/>
      <c r="U337" s="86"/>
      <c r="V337" s="86"/>
      <c r="W337" s="86"/>
      <c r="X337" s="86"/>
      <c r="Y337" s="86"/>
    </row>
    <row r="338" spans="1:25" x14ac:dyDescent="0.4">
      <c r="A338" s="86"/>
      <c r="B338" s="86"/>
      <c r="C338" s="86"/>
      <c r="D338" s="86"/>
      <c r="E338" s="86"/>
      <c r="F338" s="86"/>
      <c r="G338" s="91"/>
      <c r="H338" s="91"/>
      <c r="I338" s="91"/>
      <c r="J338" s="86"/>
      <c r="K338" s="86"/>
      <c r="L338" s="86"/>
      <c r="M338" s="86"/>
      <c r="N338" s="86"/>
      <c r="O338" s="86"/>
      <c r="P338" s="86"/>
      <c r="Q338" s="86"/>
      <c r="R338" s="86"/>
      <c r="S338" s="86"/>
      <c r="T338" s="86"/>
      <c r="U338" s="86"/>
      <c r="V338" s="86"/>
      <c r="W338" s="86"/>
      <c r="X338" s="86"/>
      <c r="Y338" s="86"/>
    </row>
    <row r="339" spans="1:25" x14ac:dyDescent="0.4">
      <c r="A339" s="86"/>
      <c r="B339" s="86"/>
      <c r="C339" s="86"/>
      <c r="D339" s="86"/>
      <c r="E339" s="86"/>
      <c r="F339" s="86"/>
      <c r="G339" s="91"/>
      <c r="H339" s="91"/>
      <c r="I339" s="91"/>
      <c r="J339" s="86"/>
      <c r="K339" s="86"/>
      <c r="L339" s="86"/>
      <c r="M339" s="86"/>
      <c r="N339" s="86"/>
      <c r="O339" s="86"/>
      <c r="P339" s="86"/>
      <c r="Q339" s="86"/>
      <c r="R339" s="86"/>
      <c r="S339" s="86"/>
      <c r="T339" s="86"/>
      <c r="U339" s="86"/>
      <c r="V339" s="86"/>
      <c r="W339" s="86"/>
      <c r="X339" s="86"/>
      <c r="Y339" s="86"/>
    </row>
    <row r="340" spans="1:25" x14ac:dyDescent="0.4">
      <c r="A340" s="86"/>
      <c r="B340" s="86"/>
      <c r="C340" s="86"/>
      <c r="D340" s="86"/>
      <c r="E340" s="86"/>
      <c r="F340" s="86"/>
      <c r="G340" s="91"/>
      <c r="H340" s="91"/>
      <c r="I340" s="91"/>
      <c r="J340" s="86"/>
      <c r="K340" s="86"/>
      <c r="L340" s="86"/>
      <c r="M340" s="86"/>
      <c r="N340" s="86"/>
      <c r="O340" s="86"/>
      <c r="P340" s="86"/>
      <c r="Q340" s="86"/>
      <c r="R340" s="86"/>
      <c r="S340" s="86"/>
      <c r="T340" s="86"/>
      <c r="U340" s="86"/>
      <c r="V340" s="86"/>
      <c r="W340" s="86"/>
      <c r="X340" s="86"/>
      <c r="Y340" s="86"/>
    </row>
    <row r="341" spans="1:25" x14ac:dyDescent="0.4">
      <c r="A341" s="86"/>
      <c r="B341" s="86"/>
      <c r="C341" s="86"/>
      <c r="D341" s="86"/>
      <c r="E341" s="86"/>
      <c r="F341" s="86"/>
      <c r="G341" s="91"/>
      <c r="H341" s="91"/>
      <c r="I341" s="91"/>
      <c r="J341" s="86"/>
      <c r="K341" s="86"/>
      <c r="L341" s="86"/>
      <c r="M341" s="86"/>
      <c r="N341" s="86"/>
      <c r="O341" s="86"/>
      <c r="P341" s="86"/>
      <c r="Q341" s="86"/>
      <c r="R341" s="86"/>
      <c r="S341" s="86"/>
      <c r="T341" s="86"/>
      <c r="U341" s="86"/>
      <c r="V341" s="86"/>
      <c r="W341" s="86"/>
      <c r="X341" s="86"/>
      <c r="Y341" s="86"/>
    </row>
    <row r="342" spans="1:25" x14ac:dyDescent="0.4">
      <c r="A342" s="86"/>
      <c r="B342" s="86"/>
      <c r="C342" s="86"/>
      <c r="D342" s="86"/>
      <c r="E342" s="86"/>
      <c r="F342" s="86"/>
      <c r="G342" s="91"/>
      <c r="H342" s="91"/>
      <c r="I342" s="91"/>
      <c r="J342" s="86"/>
      <c r="K342" s="86"/>
      <c r="L342" s="86"/>
      <c r="M342" s="86"/>
      <c r="N342" s="86"/>
      <c r="O342" s="86"/>
      <c r="P342" s="86"/>
      <c r="Q342" s="86"/>
      <c r="R342" s="86"/>
      <c r="S342" s="86"/>
      <c r="T342" s="86"/>
      <c r="U342" s="86"/>
      <c r="V342" s="86"/>
      <c r="W342" s="86"/>
      <c r="X342" s="86"/>
      <c r="Y342" s="86"/>
    </row>
    <row r="343" spans="1:25" x14ac:dyDescent="0.4">
      <c r="A343" s="86"/>
      <c r="B343" s="86"/>
      <c r="C343" s="86"/>
      <c r="D343" s="86"/>
      <c r="E343" s="86"/>
      <c r="F343" s="86"/>
      <c r="G343" s="91"/>
      <c r="H343" s="91"/>
      <c r="I343" s="91"/>
      <c r="J343" s="86"/>
      <c r="K343" s="86"/>
      <c r="L343" s="86"/>
      <c r="M343" s="86"/>
      <c r="N343" s="86"/>
      <c r="O343" s="86"/>
      <c r="P343" s="86"/>
      <c r="Q343" s="86"/>
      <c r="R343" s="86"/>
      <c r="S343" s="86"/>
      <c r="T343" s="86"/>
      <c r="U343" s="86"/>
      <c r="V343" s="86"/>
      <c r="W343" s="86"/>
      <c r="X343" s="86"/>
      <c r="Y343" s="86"/>
    </row>
    <row r="344" spans="1:25" x14ac:dyDescent="0.4">
      <c r="A344" s="86"/>
      <c r="B344" s="86"/>
      <c r="C344" s="86"/>
      <c r="D344" s="86"/>
      <c r="E344" s="86"/>
      <c r="F344" s="86"/>
      <c r="G344" s="91"/>
      <c r="H344" s="91"/>
      <c r="I344" s="91"/>
      <c r="J344" s="86"/>
      <c r="K344" s="86"/>
      <c r="L344" s="86"/>
      <c r="M344" s="86"/>
      <c r="N344" s="86"/>
      <c r="O344" s="86"/>
      <c r="P344" s="86"/>
      <c r="Q344" s="86"/>
      <c r="R344" s="86"/>
      <c r="S344" s="86"/>
      <c r="T344" s="86"/>
      <c r="U344" s="86"/>
      <c r="V344" s="86"/>
      <c r="W344" s="86"/>
      <c r="X344" s="86"/>
      <c r="Y344" s="86"/>
    </row>
    <row r="345" spans="1:25" x14ac:dyDescent="0.4">
      <c r="A345" s="86"/>
      <c r="B345" s="86"/>
      <c r="C345" s="86"/>
      <c r="D345" s="86"/>
      <c r="E345" s="86"/>
      <c r="F345" s="86"/>
      <c r="G345" s="91"/>
      <c r="H345" s="91"/>
      <c r="I345" s="91"/>
      <c r="J345" s="86"/>
      <c r="K345" s="86"/>
      <c r="L345" s="86"/>
      <c r="M345" s="86"/>
      <c r="N345" s="86"/>
      <c r="O345" s="86"/>
      <c r="P345" s="86"/>
      <c r="Q345" s="86"/>
      <c r="R345" s="86"/>
      <c r="S345" s="86"/>
      <c r="T345" s="86"/>
      <c r="U345" s="86"/>
      <c r="V345" s="86"/>
      <c r="W345" s="86"/>
      <c r="X345" s="86"/>
      <c r="Y345" s="86"/>
    </row>
    <row r="346" spans="1:25" x14ac:dyDescent="0.4">
      <c r="A346" s="86"/>
      <c r="B346" s="86"/>
      <c r="C346" s="86"/>
      <c r="D346" s="86"/>
      <c r="E346" s="86"/>
      <c r="F346" s="86"/>
      <c r="G346" s="91"/>
      <c r="H346" s="91"/>
      <c r="I346" s="91"/>
      <c r="J346" s="86"/>
      <c r="K346" s="86"/>
      <c r="L346" s="86"/>
      <c r="M346" s="86"/>
      <c r="N346" s="86"/>
      <c r="O346" s="86"/>
      <c r="P346" s="86"/>
      <c r="Q346" s="86"/>
      <c r="R346" s="86"/>
      <c r="S346" s="86"/>
      <c r="T346" s="86"/>
      <c r="U346" s="86"/>
      <c r="V346" s="86"/>
      <c r="W346" s="86"/>
      <c r="X346" s="86"/>
      <c r="Y346" s="86"/>
    </row>
    <row r="347" spans="1:25" x14ac:dyDescent="0.4">
      <c r="A347" s="86"/>
      <c r="B347" s="86"/>
      <c r="C347" s="86"/>
      <c r="D347" s="86"/>
      <c r="E347" s="86"/>
      <c r="F347" s="86"/>
      <c r="G347" s="91"/>
      <c r="H347" s="91"/>
      <c r="I347" s="91"/>
      <c r="J347" s="86"/>
      <c r="K347" s="86"/>
      <c r="L347" s="86"/>
      <c r="M347" s="86"/>
      <c r="N347" s="86"/>
      <c r="O347" s="86"/>
      <c r="P347" s="86"/>
      <c r="Q347" s="86"/>
      <c r="R347" s="86"/>
      <c r="S347" s="86"/>
      <c r="T347" s="86"/>
      <c r="U347" s="86"/>
      <c r="V347" s="86"/>
      <c r="W347" s="86"/>
      <c r="X347" s="86"/>
      <c r="Y347" s="86"/>
    </row>
    <row r="348" spans="1:25" x14ac:dyDescent="0.4">
      <c r="A348" s="86"/>
      <c r="B348" s="86"/>
      <c r="C348" s="86"/>
      <c r="D348" s="86"/>
      <c r="E348" s="86"/>
      <c r="F348" s="86"/>
      <c r="G348" s="91"/>
      <c r="H348" s="91"/>
      <c r="I348" s="91"/>
      <c r="J348" s="86"/>
      <c r="K348" s="86"/>
      <c r="L348" s="86"/>
      <c r="M348" s="86"/>
      <c r="N348" s="86"/>
      <c r="O348" s="86"/>
      <c r="P348" s="86"/>
      <c r="Q348" s="86"/>
      <c r="R348" s="86"/>
      <c r="S348" s="86"/>
      <c r="T348" s="86"/>
      <c r="U348" s="86"/>
      <c r="V348" s="86"/>
      <c r="W348" s="86"/>
      <c r="X348" s="86"/>
      <c r="Y348" s="86"/>
    </row>
    <row r="349" spans="1:25" x14ac:dyDescent="0.4">
      <c r="A349" s="86"/>
      <c r="B349" s="86"/>
      <c r="C349" s="86"/>
      <c r="D349" s="86"/>
      <c r="E349" s="86"/>
      <c r="F349" s="86"/>
      <c r="G349" s="91"/>
      <c r="H349" s="91"/>
      <c r="I349" s="91"/>
      <c r="J349" s="86"/>
      <c r="K349" s="86"/>
      <c r="L349" s="86"/>
      <c r="M349" s="86"/>
      <c r="N349" s="86"/>
      <c r="O349" s="86"/>
      <c r="P349" s="86"/>
      <c r="Q349" s="86"/>
      <c r="R349" s="86"/>
      <c r="S349" s="86"/>
      <c r="T349" s="86"/>
      <c r="U349" s="86"/>
      <c r="V349" s="86"/>
      <c r="W349" s="86"/>
      <c r="X349" s="86"/>
      <c r="Y349" s="86"/>
    </row>
    <row r="350" spans="1:25" x14ac:dyDescent="0.4">
      <c r="A350" s="86"/>
      <c r="B350" s="86"/>
      <c r="C350" s="86"/>
      <c r="D350" s="86"/>
      <c r="E350" s="86"/>
      <c r="F350" s="86"/>
      <c r="G350" s="91"/>
      <c r="H350" s="91"/>
      <c r="I350" s="91"/>
      <c r="J350" s="86"/>
      <c r="K350" s="86"/>
      <c r="L350" s="86"/>
      <c r="M350" s="86"/>
      <c r="N350" s="86"/>
      <c r="O350" s="86"/>
      <c r="P350" s="86"/>
      <c r="Q350" s="86"/>
      <c r="R350" s="86"/>
      <c r="S350" s="86"/>
      <c r="T350" s="86"/>
      <c r="U350" s="86"/>
      <c r="V350" s="86"/>
      <c r="W350" s="86"/>
      <c r="X350" s="86"/>
      <c r="Y350" s="86"/>
    </row>
    <row r="351" spans="1:25" x14ac:dyDescent="0.4">
      <c r="A351" s="86"/>
      <c r="B351" s="86"/>
      <c r="C351" s="86"/>
      <c r="D351" s="86"/>
      <c r="E351" s="86"/>
      <c r="F351" s="86"/>
      <c r="G351" s="91"/>
      <c r="H351" s="91"/>
      <c r="I351" s="91"/>
      <c r="J351" s="86"/>
      <c r="K351" s="86"/>
      <c r="L351" s="86"/>
      <c r="M351" s="86"/>
      <c r="N351" s="86"/>
      <c r="O351" s="86"/>
      <c r="P351" s="86"/>
      <c r="Q351" s="86"/>
      <c r="R351" s="86"/>
      <c r="S351" s="86"/>
      <c r="T351" s="86"/>
      <c r="U351" s="86"/>
      <c r="V351" s="86"/>
      <c r="W351" s="86"/>
      <c r="X351" s="86"/>
      <c r="Y351" s="86"/>
    </row>
    <row r="352" spans="1:25" x14ac:dyDescent="0.4">
      <c r="A352" s="86"/>
      <c r="B352" s="86"/>
      <c r="C352" s="86"/>
      <c r="D352" s="86"/>
      <c r="E352" s="86"/>
      <c r="F352" s="86"/>
      <c r="G352" s="91"/>
      <c r="H352" s="91"/>
      <c r="I352" s="91"/>
      <c r="J352" s="86"/>
      <c r="K352" s="86"/>
      <c r="L352" s="86"/>
      <c r="M352" s="86"/>
      <c r="N352" s="86"/>
      <c r="O352" s="86"/>
      <c r="P352" s="86"/>
      <c r="Q352" s="86"/>
      <c r="R352" s="86"/>
      <c r="S352" s="86"/>
      <c r="T352" s="86"/>
      <c r="U352" s="86"/>
      <c r="V352" s="86"/>
      <c r="W352" s="86"/>
      <c r="X352" s="86"/>
      <c r="Y352" s="86"/>
    </row>
    <row r="353" spans="1:25" x14ac:dyDescent="0.4">
      <c r="A353" s="86"/>
      <c r="B353" s="86"/>
      <c r="C353" s="86"/>
      <c r="D353" s="86"/>
      <c r="E353" s="86"/>
      <c r="F353" s="86"/>
      <c r="G353" s="91"/>
      <c r="H353" s="91"/>
      <c r="I353" s="91"/>
      <c r="J353" s="86"/>
      <c r="K353" s="86"/>
      <c r="L353" s="86"/>
      <c r="M353" s="86"/>
      <c r="N353" s="86"/>
      <c r="O353" s="86"/>
      <c r="P353" s="86"/>
      <c r="Q353" s="86"/>
      <c r="R353" s="86"/>
      <c r="S353" s="86"/>
      <c r="T353" s="86"/>
      <c r="U353" s="86"/>
      <c r="V353" s="86"/>
      <c r="W353" s="86"/>
      <c r="X353" s="86"/>
      <c r="Y353" s="86"/>
    </row>
    <row r="354" spans="1:25" x14ac:dyDescent="0.4">
      <c r="A354" s="86"/>
      <c r="B354" s="86"/>
      <c r="C354" s="86"/>
      <c r="D354" s="86"/>
      <c r="E354" s="86"/>
      <c r="F354" s="86"/>
      <c r="G354" s="91"/>
      <c r="H354" s="91"/>
      <c r="I354" s="91"/>
      <c r="J354" s="86"/>
      <c r="K354" s="86"/>
      <c r="L354" s="86"/>
      <c r="M354" s="86"/>
      <c r="N354" s="86"/>
      <c r="O354" s="86"/>
      <c r="P354" s="86"/>
      <c r="Q354" s="86"/>
      <c r="R354" s="86"/>
      <c r="S354" s="86"/>
      <c r="T354" s="86"/>
      <c r="U354" s="86"/>
      <c r="V354" s="86"/>
      <c r="W354" s="86"/>
      <c r="X354" s="86"/>
      <c r="Y354" s="86"/>
    </row>
    <row r="355" spans="1:25" x14ac:dyDescent="0.4">
      <c r="A355" s="86"/>
      <c r="B355" s="86"/>
      <c r="C355" s="86"/>
      <c r="D355" s="86"/>
      <c r="E355" s="86"/>
      <c r="F355" s="86"/>
      <c r="G355" s="91"/>
      <c r="H355" s="91"/>
      <c r="I355" s="91"/>
      <c r="J355" s="86"/>
      <c r="K355" s="86"/>
      <c r="L355" s="86"/>
      <c r="M355" s="86"/>
      <c r="N355" s="86"/>
      <c r="O355" s="86"/>
      <c r="P355" s="86"/>
      <c r="Q355" s="86"/>
      <c r="R355" s="86"/>
      <c r="S355" s="86"/>
      <c r="T355" s="86"/>
      <c r="U355" s="86"/>
      <c r="V355" s="86"/>
      <c r="W355" s="86"/>
      <c r="X355" s="86"/>
      <c r="Y355" s="86"/>
    </row>
    <row r="356" spans="1:25" x14ac:dyDescent="0.4">
      <c r="A356" s="86"/>
      <c r="B356" s="86"/>
      <c r="C356" s="86"/>
      <c r="D356" s="86"/>
      <c r="E356" s="86"/>
      <c r="F356" s="86"/>
      <c r="G356" s="91"/>
      <c r="H356" s="91"/>
      <c r="I356" s="91"/>
      <c r="J356" s="86"/>
      <c r="K356" s="86"/>
      <c r="L356" s="86"/>
      <c r="M356" s="86"/>
      <c r="N356" s="86"/>
      <c r="O356" s="86"/>
      <c r="P356" s="86"/>
      <c r="Q356" s="86"/>
      <c r="R356" s="86"/>
      <c r="S356" s="86"/>
      <c r="T356" s="86"/>
      <c r="U356" s="86"/>
      <c r="V356" s="86"/>
      <c r="W356" s="86"/>
      <c r="X356" s="86"/>
      <c r="Y356" s="86"/>
    </row>
    <row r="357" spans="1:25" x14ac:dyDescent="0.4">
      <c r="A357" s="86"/>
      <c r="B357" s="86"/>
      <c r="C357" s="86"/>
      <c r="D357" s="86"/>
      <c r="E357" s="86"/>
      <c r="F357" s="86"/>
      <c r="G357" s="91"/>
      <c r="H357" s="91"/>
      <c r="I357" s="91"/>
      <c r="J357" s="86"/>
      <c r="K357" s="86"/>
      <c r="L357" s="86"/>
      <c r="M357" s="86"/>
      <c r="N357" s="86"/>
      <c r="O357" s="86"/>
      <c r="P357" s="86"/>
      <c r="Q357" s="86"/>
      <c r="R357" s="86"/>
      <c r="S357" s="86"/>
      <c r="T357" s="86"/>
      <c r="U357" s="86"/>
      <c r="V357" s="86"/>
      <c r="W357" s="86"/>
      <c r="X357" s="86"/>
      <c r="Y357" s="86"/>
    </row>
    <row r="358" spans="1:25" x14ac:dyDescent="0.4">
      <c r="A358" s="86"/>
      <c r="B358" s="86"/>
      <c r="C358" s="86"/>
      <c r="D358" s="86"/>
      <c r="E358" s="86"/>
      <c r="F358" s="86"/>
      <c r="G358" s="91"/>
      <c r="H358" s="91"/>
      <c r="I358" s="91"/>
      <c r="J358" s="86"/>
      <c r="K358" s="86"/>
      <c r="L358" s="86"/>
      <c r="M358" s="86"/>
      <c r="N358" s="86"/>
      <c r="O358" s="86"/>
      <c r="P358" s="86"/>
      <c r="Q358" s="86"/>
      <c r="R358" s="86"/>
      <c r="S358" s="86"/>
      <c r="T358" s="86"/>
      <c r="U358" s="86"/>
      <c r="V358" s="86"/>
      <c r="W358" s="86"/>
      <c r="X358" s="86"/>
      <c r="Y358" s="86"/>
    </row>
    <row r="359" spans="1:25" x14ac:dyDescent="0.4">
      <c r="A359" s="86"/>
      <c r="B359" s="86"/>
      <c r="C359" s="86"/>
      <c r="D359" s="86"/>
      <c r="E359" s="86"/>
      <c r="F359" s="86"/>
      <c r="G359" s="91"/>
      <c r="H359" s="91"/>
      <c r="I359" s="91"/>
      <c r="J359" s="86"/>
      <c r="K359" s="86"/>
      <c r="L359" s="86"/>
      <c r="M359" s="86"/>
      <c r="N359" s="86"/>
      <c r="O359" s="86"/>
      <c r="P359" s="86"/>
      <c r="Q359" s="86"/>
      <c r="R359" s="86"/>
      <c r="S359" s="86"/>
      <c r="T359" s="86"/>
      <c r="U359" s="86"/>
      <c r="V359" s="86"/>
      <c r="W359" s="86"/>
      <c r="X359" s="86"/>
      <c r="Y359" s="86"/>
    </row>
    <row r="360" spans="1:25" x14ac:dyDescent="0.4">
      <c r="A360" s="86"/>
      <c r="B360" s="86"/>
      <c r="C360" s="86"/>
      <c r="D360" s="86"/>
      <c r="E360" s="86"/>
      <c r="F360" s="86"/>
      <c r="G360" s="91"/>
      <c r="H360" s="91"/>
      <c r="I360" s="91"/>
      <c r="J360" s="86"/>
      <c r="K360" s="86"/>
      <c r="L360" s="86"/>
      <c r="M360" s="86"/>
      <c r="N360" s="86"/>
      <c r="O360" s="86"/>
      <c r="P360" s="86"/>
      <c r="Q360" s="86"/>
      <c r="R360" s="86"/>
      <c r="S360" s="86"/>
      <c r="T360" s="86"/>
      <c r="U360" s="86"/>
      <c r="V360" s="86"/>
      <c r="W360" s="86"/>
      <c r="X360" s="86"/>
      <c r="Y360" s="86"/>
    </row>
    <row r="361" spans="1:25" x14ac:dyDescent="0.4">
      <c r="A361" s="86"/>
      <c r="B361" s="86"/>
      <c r="C361" s="86"/>
      <c r="D361" s="86"/>
      <c r="E361" s="86"/>
      <c r="F361" s="86"/>
      <c r="G361" s="91"/>
      <c r="H361" s="91"/>
      <c r="I361" s="91"/>
      <c r="J361" s="86"/>
      <c r="K361" s="86"/>
      <c r="L361" s="86"/>
      <c r="M361" s="86"/>
      <c r="N361" s="86"/>
      <c r="O361" s="86"/>
      <c r="P361" s="86"/>
      <c r="Q361" s="86"/>
      <c r="R361" s="86"/>
      <c r="S361" s="86"/>
      <c r="T361" s="86"/>
      <c r="U361" s="86"/>
      <c r="V361" s="86"/>
      <c r="W361" s="86"/>
      <c r="X361" s="86"/>
      <c r="Y361" s="86"/>
    </row>
    <row r="362" spans="1:25" x14ac:dyDescent="0.4">
      <c r="A362" s="86"/>
      <c r="B362" s="86"/>
      <c r="C362" s="86"/>
      <c r="D362" s="86"/>
      <c r="E362" s="86"/>
      <c r="F362" s="86"/>
      <c r="G362" s="91"/>
      <c r="H362" s="91"/>
      <c r="I362" s="91"/>
      <c r="J362" s="86"/>
      <c r="K362" s="86"/>
      <c r="L362" s="86"/>
      <c r="M362" s="86"/>
      <c r="N362" s="86"/>
      <c r="O362" s="86"/>
      <c r="P362" s="86"/>
      <c r="Q362" s="86"/>
      <c r="R362" s="86"/>
      <c r="S362" s="86"/>
      <c r="T362" s="86"/>
      <c r="U362" s="86"/>
      <c r="V362" s="86"/>
      <c r="W362" s="86"/>
      <c r="X362" s="86"/>
      <c r="Y362" s="86"/>
    </row>
    <row r="363" spans="1:25" x14ac:dyDescent="0.4">
      <c r="A363" s="86"/>
      <c r="B363" s="86"/>
      <c r="C363" s="86"/>
      <c r="D363" s="86"/>
      <c r="E363" s="86"/>
      <c r="F363" s="86"/>
      <c r="G363" s="91"/>
      <c r="H363" s="91"/>
      <c r="I363" s="91"/>
      <c r="J363" s="86"/>
      <c r="K363" s="86"/>
      <c r="L363" s="86"/>
      <c r="M363" s="86"/>
      <c r="N363" s="86"/>
      <c r="O363" s="86"/>
      <c r="P363" s="86"/>
      <c r="Q363" s="86"/>
      <c r="R363" s="86"/>
      <c r="S363" s="86"/>
      <c r="T363" s="86"/>
      <c r="U363" s="86"/>
      <c r="V363" s="86"/>
      <c r="W363" s="86"/>
      <c r="X363" s="86"/>
      <c r="Y363" s="86"/>
    </row>
    <row r="364" spans="1:25" x14ac:dyDescent="0.4">
      <c r="A364" s="86"/>
      <c r="B364" s="86"/>
      <c r="C364" s="86"/>
      <c r="D364" s="86"/>
      <c r="E364" s="86"/>
      <c r="F364" s="86"/>
      <c r="G364" s="91"/>
      <c r="H364" s="91"/>
      <c r="I364" s="91"/>
      <c r="J364" s="86"/>
      <c r="K364" s="86"/>
      <c r="L364" s="86"/>
      <c r="M364" s="86"/>
      <c r="N364" s="86"/>
      <c r="O364" s="86"/>
      <c r="P364" s="86"/>
      <c r="Q364" s="86"/>
      <c r="R364" s="86"/>
      <c r="S364" s="86"/>
      <c r="T364" s="86"/>
      <c r="U364" s="86"/>
      <c r="V364" s="86"/>
      <c r="W364" s="86"/>
      <c r="X364" s="86"/>
      <c r="Y364" s="86"/>
    </row>
    <row r="365" spans="1:25" x14ac:dyDescent="0.4">
      <c r="A365" s="86"/>
      <c r="B365" s="86"/>
      <c r="C365" s="86"/>
      <c r="D365" s="86"/>
      <c r="E365" s="86"/>
      <c r="F365" s="86"/>
      <c r="G365" s="91"/>
      <c r="H365" s="91"/>
      <c r="I365" s="91"/>
      <c r="J365" s="86"/>
      <c r="K365" s="86"/>
      <c r="L365" s="86"/>
      <c r="M365" s="86"/>
      <c r="N365" s="86"/>
      <c r="O365" s="86"/>
      <c r="P365" s="86"/>
      <c r="Q365" s="86"/>
      <c r="R365" s="86"/>
      <c r="S365" s="86"/>
      <c r="T365" s="86"/>
      <c r="U365" s="86"/>
      <c r="V365" s="86"/>
      <c r="W365" s="86"/>
      <c r="X365" s="86"/>
      <c r="Y365" s="86"/>
    </row>
    <row r="366" spans="1:25" x14ac:dyDescent="0.4">
      <c r="A366" s="86"/>
      <c r="B366" s="86"/>
      <c r="C366" s="86"/>
      <c r="D366" s="86"/>
      <c r="E366" s="86"/>
      <c r="F366" s="86"/>
      <c r="G366" s="91"/>
      <c r="H366" s="91"/>
      <c r="I366" s="91"/>
      <c r="J366" s="86"/>
      <c r="K366" s="86"/>
      <c r="L366" s="86"/>
      <c r="M366" s="86"/>
      <c r="N366" s="86"/>
      <c r="O366" s="86"/>
      <c r="P366" s="86"/>
      <c r="Q366" s="86"/>
      <c r="R366" s="86"/>
      <c r="S366" s="86"/>
      <c r="T366" s="86"/>
      <c r="U366" s="86"/>
      <c r="V366" s="86"/>
      <c r="W366" s="86"/>
      <c r="X366" s="86"/>
      <c r="Y366" s="86"/>
    </row>
    <row r="367" spans="1:25" x14ac:dyDescent="0.4">
      <c r="A367" s="86"/>
      <c r="B367" s="86"/>
      <c r="C367" s="86"/>
      <c r="D367" s="86"/>
      <c r="E367" s="86"/>
      <c r="F367" s="86"/>
      <c r="G367" s="91"/>
      <c r="H367" s="91"/>
      <c r="I367" s="91"/>
      <c r="J367" s="86"/>
      <c r="K367" s="86"/>
      <c r="L367" s="86"/>
      <c r="M367" s="86"/>
      <c r="N367" s="86"/>
      <c r="O367" s="86"/>
      <c r="P367" s="86"/>
      <c r="Q367" s="86"/>
      <c r="R367" s="86"/>
      <c r="S367" s="86"/>
      <c r="T367" s="86"/>
      <c r="U367" s="86"/>
      <c r="V367" s="86"/>
      <c r="W367" s="86"/>
      <c r="X367" s="86"/>
      <c r="Y367" s="86"/>
    </row>
    <row r="368" spans="1:25" x14ac:dyDescent="0.4">
      <c r="A368" s="86"/>
      <c r="B368" s="86"/>
      <c r="C368" s="86"/>
      <c r="D368" s="86"/>
      <c r="E368" s="86"/>
      <c r="F368" s="86"/>
      <c r="G368" s="91"/>
      <c r="H368" s="91"/>
      <c r="I368" s="91"/>
      <c r="J368" s="86"/>
      <c r="K368" s="86"/>
      <c r="L368" s="86"/>
      <c r="M368" s="86"/>
      <c r="N368" s="86"/>
      <c r="O368" s="86"/>
      <c r="P368" s="86"/>
      <c r="Q368" s="86"/>
      <c r="R368" s="86"/>
      <c r="S368" s="86"/>
      <c r="T368" s="86"/>
      <c r="U368" s="86"/>
      <c r="V368" s="86"/>
      <c r="W368" s="86"/>
      <c r="X368" s="86"/>
      <c r="Y368" s="86"/>
    </row>
    <row r="369" spans="1:25" x14ac:dyDescent="0.4">
      <c r="A369" s="86"/>
      <c r="B369" s="86"/>
      <c r="C369" s="86"/>
      <c r="D369" s="86"/>
      <c r="E369" s="86"/>
      <c r="F369" s="86"/>
      <c r="G369" s="91"/>
      <c r="H369" s="91"/>
      <c r="I369" s="91"/>
      <c r="J369" s="86"/>
      <c r="K369" s="86"/>
      <c r="L369" s="86"/>
      <c r="M369" s="86"/>
      <c r="N369" s="86"/>
      <c r="O369" s="86"/>
      <c r="P369" s="86"/>
      <c r="Q369" s="86"/>
      <c r="R369" s="86"/>
      <c r="S369" s="86"/>
      <c r="T369" s="86"/>
      <c r="U369" s="86"/>
      <c r="V369" s="86"/>
      <c r="W369" s="86"/>
      <c r="X369" s="86"/>
      <c r="Y369" s="86"/>
    </row>
    <row r="370" spans="1:25" x14ac:dyDescent="0.4">
      <c r="A370" s="86"/>
      <c r="B370" s="86"/>
      <c r="C370" s="86"/>
      <c r="D370" s="86"/>
      <c r="E370" s="86"/>
      <c r="F370" s="86"/>
      <c r="G370" s="91"/>
      <c r="H370" s="91"/>
      <c r="I370" s="91"/>
      <c r="J370" s="86"/>
      <c r="K370" s="86"/>
      <c r="L370" s="86"/>
      <c r="M370" s="86"/>
      <c r="N370" s="86"/>
      <c r="O370" s="86"/>
      <c r="P370" s="86"/>
      <c r="Q370" s="86"/>
      <c r="R370" s="86"/>
      <c r="S370" s="86"/>
      <c r="T370" s="86"/>
      <c r="U370" s="86"/>
      <c r="V370" s="86"/>
      <c r="W370" s="86"/>
      <c r="X370" s="86"/>
      <c r="Y370" s="86"/>
    </row>
    <row r="371" spans="1:25" x14ac:dyDescent="0.4">
      <c r="A371" s="86"/>
      <c r="B371" s="86"/>
      <c r="C371" s="86"/>
      <c r="D371" s="86"/>
      <c r="E371" s="86"/>
      <c r="F371" s="86"/>
      <c r="G371" s="91"/>
      <c r="H371" s="91"/>
      <c r="I371" s="91"/>
      <c r="J371" s="86"/>
      <c r="K371" s="86"/>
      <c r="L371" s="86"/>
      <c r="M371" s="86"/>
      <c r="N371" s="86"/>
      <c r="O371" s="86"/>
      <c r="P371" s="86"/>
      <c r="Q371" s="86"/>
      <c r="R371" s="86"/>
      <c r="S371" s="86"/>
      <c r="T371" s="86"/>
      <c r="U371" s="86"/>
      <c r="V371" s="86"/>
      <c r="W371" s="86"/>
      <c r="X371" s="86"/>
      <c r="Y371" s="86"/>
    </row>
    <row r="372" spans="1:25" x14ac:dyDescent="0.4">
      <c r="A372" s="86"/>
      <c r="B372" s="86"/>
      <c r="C372" s="86"/>
      <c r="D372" s="86"/>
      <c r="E372" s="86"/>
      <c r="F372" s="86"/>
      <c r="G372" s="91"/>
      <c r="H372" s="91"/>
      <c r="I372" s="91"/>
      <c r="J372" s="86"/>
      <c r="K372" s="86"/>
      <c r="L372" s="86"/>
      <c r="M372" s="86"/>
      <c r="N372" s="86"/>
      <c r="O372" s="86"/>
      <c r="P372" s="86"/>
      <c r="Q372" s="86"/>
      <c r="R372" s="86"/>
      <c r="S372" s="86"/>
      <c r="T372" s="86"/>
      <c r="U372" s="86"/>
      <c r="V372" s="86"/>
      <c r="W372" s="86"/>
      <c r="X372" s="86"/>
      <c r="Y372" s="86"/>
    </row>
    <row r="373" spans="1:25" x14ac:dyDescent="0.4">
      <c r="A373" s="86"/>
      <c r="B373" s="86"/>
      <c r="C373" s="86"/>
      <c r="D373" s="86"/>
      <c r="E373" s="86"/>
      <c r="F373" s="86"/>
      <c r="G373" s="91"/>
      <c r="H373" s="91"/>
      <c r="I373" s="91"/>
      <c r="J373" s="86"/>
      <c r="K373" s="86"/>
      <c r="L373" s="86"/>
      <c r="M373" s="86"/>
      <c r="N373" s="86"/>
      <c r="O373" s="86"/>
      <c r="P373" s="86"/>
      <c r="Q373" s="86"/>
      <c r="R373" s="86"/>
      <c r="S373" s="86"/>
      <c r="T373" s="86"/>
      <c r="U373" s="86"/>
      <c r="V373" s="86"/>
      <c r="W373" s="86"/>
      <c r="X373" s="86"/>
      <c r="Y373" s="86"/>
    </row>
    <row r="374" spans="1:25" x14ac:dyDescent="0.4">
      <c r="A374" s="86"/>
      <c r="B374" s="86"/>
      <c r="C374" s="86"/>
      <c r="D374" s="86"/>
      <c r="E374" s="86"/>
      <c r="F374" s="86"/>
      <c r="G374" s="91"/>
      <c r="H374" s="91"/>
      <c r="I374" s="91"/>
      <c r="J374" s="86"/>
      <c r="K374" s="86"/>
      <c r="L374" s="86"/>
      <c r="M374" s="86"/>
      <c r="N374" s="86"/>
      <c r="O374" s="86"/>
      <c r="P374" s="86"/>
      <c r="Q374" s="86"/>
      <c r="R374" s="86"/>
      <c r="S374" s="86"/>
      <c r="T374" s="86"/>
      <c r="U374" s="86"/>
      <c r="V374" s="86"/>
      <c r="W374" s="86"/>
      <c r="X374" s="86"/>
      <c r="Y374" s="86"/>
    </row>
    <row r="375" spans="1:25" x14ac:dyDescent="0.4">
      <c r="A375" s="86"/>
      <c r="B375" s="86"/>
      <c r="C375" s="86"/>
      <c r="D375" s="86"/>
      <c r="E375" s="86"/>
      <c r="F375" s="86"/>
      <c r="G375" s="91"/>
      <c r="H375" s="91"/>
      <c r="I375" s="91"/>
      <c r="J375" s="86"/>
      <c r="K375" s="86"/>
      <c r="L375" s="86"/>
      <c r="M375" s="86"/>
      <c r="N375" s="86"/>
      <c r="O375" s="86"/>
      <c r="P375" s="86"/>
      <c r="Q375" s="86"/>
      <c r="R375" s="86"/>
      <c r="S375" s="86"/>
      <c r="T375" s="86"/>
      <c r="U375" s="86"/>
      <c r="V375" s="86"/>
      <c r="W375" s="86"/>
      <c r="X375" s="86"/>
      <c r="Y375" s="86"/>
    </row>
    <row r="376" spans="1:25" x14ac:dyDescent="0.4">
      <c r="A376" s="86"/>
      <c r="B376" s="86"/>
      <c r="C376" s="86"/>
      <c r="D376" s="86"/>
      <c r="E376" s="86"/>
      <c r="F376" s="86"/>
      <c r="G376" s="91"/>
      <c r="H376" s="91"/>
      <c r="I376" s="91"/>
      <c r="J376" s="86"/>
      <c r="K376" s="86"/>
      <c r="L376" s="86"/>
      <c r="M376" s="86"/>
      <c r="N376" s="86"/>
      <c r="O376" s="86"/>
      <c r="P376" s="86"/>
      <c r="Q376" s="86"/>
      <c r="R376" s="86"/>
      <c r="S376" s="86"/>
      <c r="T376" s="86"/>
      <c r="U376" s="86"/>
      <c r="V376" s="86"/>
      <c r="W376" s="86"/>
      <c r="X376" s="86"/>
      <c r="Y376" s="86"/>
    </row>
    <row r="377" spans="1:25" x14ac:dyDescent="0.4">
      <c r="A377" s="86"/>
      <c r="B377" s="86"/>
      <c r="C377" s="86"/>
      <c r="D377" s="86"/>
      <c r="E377" s="86"/>
      <c r="F377" s="86"/>
      <c r="G377" s="91"/>
      <c r="H377" s="91"/>
      <c r="I377" s="91"/>
      <c r="J377" s="86"/>
      <c r="K377" s="86"/>
      <c r="L377" s="86"/>
      <c r="M377" s="86"/>
      <c r="N377" s="86"/>
      <c r="O377" s="86"/>
      <c r="P377" s="86"/>
      <c r="Q377" s="86"/>
      <c r="R377" s="86"/>
      <c r="S377" s="86"/>
      <c r="T377" s="86"/>
      <c r="U377" s="86"/>
      <c r="V377" s="86"/>
      <c r="W377" s="86"/>
      <c r="X377" s="86"/>
      <c r="Y377" s="86"/>
    </row>
    <row r="378" spans="1:25" x14ac:dyDescent="0.4">
      <c r="A378" s="86"/>
      <c r="B378" s="86"/>
      <c r="C378" s="86"/>
      <c r="D378" s="86"/>
      <c r="E378" s="86"/>
      <c r="F378" s="86"/>
      <c r="G378" s="91"/>
      <c r="H378" s="91"/>
      <c r="I378" s="91"/>
      <c r="J378" s="86"/>
      <c r="K378" s="86"/>
      <c r="L378" s="86"/>
      <c r="M378" s="86"/>
      <c r="N378" s="86"/>
      <c r="O378" s="86"/>
      <c r="P378" s="86"/>
      <c r="Q378" s="86"/>
      <c r="R378" s="86"/>
      <c r="S378" s="86"/>
      <c r="T378" s="86"/>
      <c r="U378" s="86"/>
      <c r="V378" s="86"/>
      <c r="W378" s="86"/>
      <c r="X378" s="86"/>
      <c r="Y378" s="86"/>
    </row>
    <row r="379" spans="1:25" x14ac:dyDescent="0.4">
      <c r="A379" s="86"/>
      <c r="B379" s="86"/>
      <c r="C379" s="86"/>
      <c r="D379" s="86"/>
      <c r="E379" s="86"/>
      <c r="F379" s="86"/>
      <c r="G379" s="91"/>
      <c r="H379" s="91"/>
      <c r="I379" s="91"/>
      <c r="J379" s="86"/>
      <c r="K379" s="86"/>
      <c r="L379" s="86"/>
      <c r="M379" s="86"/>
      <c r="N379" s="86"/>
      <c r="O379" s="86"/>
      <c r="P379" s="86"/>
      <c r="Q379" s="86"/>
      <c r="R379" s="86"/>
      <c r="S379" s="86"/>
      <c r="T379" s="86"/>
      <c r="U379" s="86"/>
      <c r="V379" s="86"/>
      <c r="W379" s="86"/>
      <c r="X379" s="86"/>
      <c r="Y379" s="86"/>
    </row>
    <row r="380" spans="1:25" x14ac:dyDescent="0.4">
      <c r="A380" s="86"/>
      <c r="B380" s="86"/>
      <c r="C380" s="86"/>
      <c r="D380" s="86"/>
      <c r="E380" s="86"/>
      <c r="F380" s="86"/>
      <c r="G380" s="91"/>
      <c r="H380" s="91"/>
      <c r="I380" s="91"/>
      <c r="J380" s="86"/>
      <c r="K380" s="86"/>
      <c r="L380" s="86"/>
      <c r="M380" s="86"/>
      <c r="N380" s="86"/>
      <c r="O380" s="86"/>
      <c r="P380" s="86"/>
      <c r="Q380" s="86"/>
      <c r="R380" s="86"/>
      <c r="S380" s="86"/>
      <c r="T380" s="86"/>
      <c r="U380" s="86"/>
      <c r="V380" s="86"/>
      <c r="W380" s="86"/>
      <c r="X380" s="86"/>
      <c r="Y380" s="86"/>
    </row>
    <row r="381" spans="1:25" x14ac:dyDescent="0.4">
      <c r="A381" s="86"/>
      <c r="B381" s="86"/>
      <c r="C381" s="86"/>
      <c r="D381" s="86"/>
      <c r="E381" s="86"/>
      <c r="F381" s="86"/>
      <c r="G381" s="91"/>
      <c r="H381" s="91"/>
      <c r="I381" s="91"/>
      <c r="J381" s="86"/>
      <c r="K381" s="86"/>
      <c r="L381" s="86"/>
      <c r="M381" s="86"/>
      <c r="N381" s="86"/>
      <c r="O381" s="86"/>
      <c r="P381" s="86"/>
      <c r="Q381" s="86"/>
      <c r="R381" s="86"/>
      <c r="S381" s="86"/>
      <c r="T381" s="86"/>
      <c r="U381" s="86"/>
      <c r="V381" s="86"/>
      <c r="W381" s="86"/>
      <c r="X381" s="86"/>
      <c r="Y381" s="86"/>
    </row>
    <row r="382" spans="1:25" x14ac:dyDescent="0.4">
      <c r="A382" s="86"/>
      <c r="B382" s="86"/>
      <c r="C382" s="86"/>
      <c r="D382" s="86"/>
      <c r="E382" s="86"/>
      <c r="F382" s="86"/>
      <c r="G382" s="91"/>
      <c r="H382" s="91"/>
      <c r="I382" s="91"/>
      <c r="J382" s="86"/>
      <c r="K382" s="86"/>
      <c r="L382" s="86"/>
      <c r="M382" s="86"/>
      <c r="N382" s="86"/>
      <c r="O382" s="86"/>
      <c r="P382" s="86"/>
      <c r="Q382" s="86"/>
      <c r="R382" s="86"/>
      <c r="S382" s="86"/>
      <c r="T382" s="86"/>
      <c r="U382" s="86"/>
      <c r="V382" s="86"/>
      <c r="W382" s="86"/>
      <c r="X382" s="86"/>
      <c r="Y382" s="86"/>
    </row>
    <row r="383" spans="1:25" x14ac:dyDescent="0.4">
      <c r="A383" s="86"/>
      <c r="B383" s="86"/>
      <c r="C383" s="86"/>
      <c r="D383" s="86"/>
      <c r="E383" s="86"/>
      <c r="F383" s="86"/>
      <c r="G383" s="91"/>
      <c r="H383" s="91"/>
      <c r="I383" s="91"/>
      <c r="J383" s="86"/>
      <c r="K383" s="86"/>
      <c r="L383" s="86"/>
      <c r="M383" s="86"/>
      <c r="N383" s="86"/>
      <c r="O383" s="86"/>
      <c r="P383" s="86"/>
      <c r="Q383" s="86"/>
      <c r="R383" s="86"/>
      <c r="S383" s="86"/>
      <c r="T383" s="86"/>
      <c r="U383" s="86"/>
      <c r="V383" s="86"/>
      <c r="W383" s="86"/>
      <c r="X383" s="86"/>
      <c r="Y383" s="86"/>
    </row>
    <row r="384" spans="1:25" x14ac:dyDescent="0.4">
      <c r="A384" s="86"/>
      <c r="B384" s="86"/>
      <c r="C384" s="86"/>
      <c r="D384" s="86"/>
      <c r="E384" s="86"/>
      <c r="F384" s="86"/>
      <c r="G384" s="91"/>
      <c r="H384" s="91"/>
      <c r="I384" s="91"/>
      <c r="J384" s="86"/>
      <c r="K384" s="86"/>
      <c r="L384" s="86"/>
      <c r="M384" s="86"/>
      <c r="N384" s="86"/>
      <c r="O384" s="86"/>
      <c r="P384" s="86"/>
      <c r="Q384" s="86"/>
      <c r="R384" s="86"/>
      <c r="S384" s="86"/>
      <c r="T384" s="86"/>
      <c r="U384" s="86"/>
      <c r="V384" s="86"/>
      <c r="W384" s="86"/>
      <c r="X384" s="86"/>
      <c r="Y384" s="86"/>
    </row>
    <row r="385" spans="1:25" x14ac:dyDescent="0.4">
      <c r="A385" s="86"/>
      <c r="B385" s="86"/>
      <c r="C385" s="86"/>
      <c r="D385" s="86"/>
      <c r="E385" s="86"/>
      <c r="F385" s="86"/>
      <c r="G385" s="91"/>
      <c r="H385" s="91"/>
      <c r="I385" s="91"/>
      <c r="J385" s="86"/>
      <c r="K385" s="86"/>
      <c r="L385" s="86"/>
      <c r="M385" s="86"/>
      <c r="N385" s="86"/>
      <c r="O385" s="86"/>
      <c r="P385" s="86"/>
      <c r="Q385" s="86"/>
      <c r="R385" s="86"/>
      <c r="S385" s="86"/>
      <c r="T385" s="86"/>
      <c r="U385" s="86"/>
      <c r="V385" s="86"/>
      <c r="W385" s="86"/>
      <c r="X385" s="86"/>
      <c r="Y385" s="86"/>
    </row>
    <row r="386" spans="1:25" x14ac:dyDescent="0.4">
      <c r="A386" s="86"/>
      <c r="B386" s="86"/>
      <c r="C386" s="86"/>
      <c r="D386" s="86"/>
      <c r="E386" s="86"/>
      <c r="F386" s="86"/>
      <c r="G386" s="91"/>
      <c r="H386" s="91"/>
      <c r="I386" s="91"/>
      <c r="J386" s="86"/>
      <c r="K386" s="86"/>
      <c r="L386" s="86"/>
      <c r="M386" s="86"/>
      <c r="N386" s="86"/>
      <c r="O386" s="86"/>
      <c r="P386" s="86"/>
      <c r="Q386" s="86"/>
      <c r="R386" s="86"/>
      <c r="S386" s="86"/>
      <c r="T386" s="86"/>
      <c r="U386" s="86"/>
      <c r="V386" s="86"/>
      <c r="W386" s="86"/>
      <c r="X386" s="86"/>
      <c r="Y386" s="86"/>
    </row>
    <row r="387" spans="1:25" x14ac:dyDescent="0.4">
      <c r="A387" s="86"/>
      <c r="B387" s="86"/>
      <c r="C387" s="86"/>
      <c r="D387" s="86"/>
      <c r="E387" s="86"/>
      <c r="F387" s="86"/>
      <c r="G387" s="91"/>
      <c r="H387" s="91"/>
      <c r="I387" s="91"/>
      <c r="J387" s="86"/>
      <c r="K387" s="86"/>
      <c r="L387" s="86"/>
      <c r="M387" s="86"/>
      <c r="N387" s="86"/>
      <c r="O387" s="86"/>
      <c r="P387" s="86"/>
      <c r="Q387" s="86"/>
      <c r="R387" s="86"/>
      <c r="S387" s="86"/>
      <c r="T387" s="86"/>
      <c r="U387" s="86"/>
      <c r="V387" s="86"/>
      <c r="W387" s="86"/>
      <c r="X387" s="86"/>
      <c r="Y387" s="86"/>
    </row>
    <row r="388" spans="1:25" x14ac:dyDescent="0.4">
      <c r="A388" s="86"/>
      <c r="B388" s="86"/>
      <c r="C388" s="86"/>
      <c r="D388" s="86"/>
      <c r="E388" s="86"/>
      <c r="F388" s="86"/>
      <c r="G388" s="91"/>
      <c r="H388" s="91"/>
      <c r="I388" s="91"/>
      <c r="J388" s="86"/>
      <c r="K388" s="86"/>
      <c r="L388" s="86"/>
      <c r="M388" s="86"/>
      <c r="N388" s="86"/>
      <c r="O388" s="86"/>
      <c r="P388" s="86"/>
      <c r="Q388" s="86"/>
      <c r="R388" s="86"/>
      <c r="S388" s="86"/>
      <c r="T388" s="86"/>
      <c r="U388" s="86"/>
      <c r="V388" s="86"/>
      <c r="W388" s="86"/>
      <c r="X388" s="86"/>
      <c r="Y388" s="86"/>
    </row>
    <row r="389" spans="1:25" x14ac:dyDescent="0.4">
      <c r="A389" s="86"/>
      <c r="B389" s="86"/>
      <c r="C389" s="86"/>
      <c r="D389" s="86"/>
      <c r="E389" s="86"/>
      <c r="F389" s="86"/>
      <c r="G389" s="91"/>
      <c r="H389" s="91"/>
      <c r="I389" s="91"/>
      <c r="J389" s="86"/>
      <c r="K389" s="86"/>
      <c r="L389" s="86"/>
      <c r="M389" s="86"/>
      <c r="N389" s="86"/>
      <c r="O389" s="86"/>
      <c r="P389" s="86"/>
      <c r="Q389" s="86"/>
      <c r="R389" s="86"/>
      <c r="S389" s="86"/>
      <c r="T389" s="86"/>
      <c r="U389" s="86"/>
      <c r="V389" s="86"/>
      <c r="W389" s="86"/>
      <c r="X389" s="86"/>
      <c r="Y389" s="86"/>
    </row>
    <row r="390" spans="1:25" x14ac:dyDescent="0.4">
      <c r="A390" s="86"/>
      <c r="B390" s="86"/>
      <c r="C390" s="86"/>
      <c r="D390" s="86"/>
      <c r="E390" s="86"/>
      <c r="F390" s="86"/>
      <c r="G390" s="91"/>
      <c r="H390" s="91"/>
      <c r="I390" s="91"/>
      <c r="J390" s="86"/>
      <c r="K390" s="86"/>
      <c r="L390" s="86"/>
      <c r="M390" s="86"/>
      <c r="N390" s="86"/>
      <c r="O390" s="86"/>
      <c r="P390" s="86"/>
      <c r="Q390" s="86"/>
      <c r="R390" s="86"/>
      <c r="S390" s="86"/>
      <c r="T390" s="86"/>
      <c r="U390" s="86"/>
      <c r="V390" s="86"/>
      <c r="W390" s="86"/>
      <c r="X390" s="86"/>
      <c r="Y390" s="86"/>
    </row>
    <row r="391" spans="1:25" x14ac:dyDescent="0.4">
      <c r="A391" s="86"/>
      <c r="B391" s="86"/>
      <c r="C391" s="86"/>
      <c r="D391" s="86"/>
      <c r="E391" s="86"/>
      <c r="F391" s="86"/>
      <c r="G391" s="91"/>
      <c r="H391" s="91"/>
      <c r="I391" s="91"/>
      <c r="J391" s="86"/>
      <c r="K391" s="86"/>
      <c r="L391" s="86"/>
      <c r="M391" s="86"/>
      <c r="N391" s="86"/>
      <c r="O391" s="86"/>
      <c r="P391" s="86"/>
      <c r="Q391" s="86"/>
      <c r="R391" s="86"/>
      <c r="S391" s="86"/>
      <c r="T391" s="86"/>
      <c r="U391" s="86"/>
      <c r="V391" s="86"/>
      <c r="W391" s="86"/>
      <c r="X391" s="86"/>
      <c r="Y391" s="86"/>
    </row>
    <row r="392" spans="1:25" x14ac:dyDescent="0.4">
      <c r="A392" s="86"/>
      <c r="B392" s="86"/>
      <c r="C392" s="86"/>
      <c r="D392" s="86"/>
      <c r="E392" s="86"/>
      <c r="F392" s="86"/>
      <c r="G392" s="91"/>
      <c r="H392" s="91"/>
      <c r="I392" s="91"/>
      <c r="J392" s="86"/>
      <c r="K392" s="86"/>
      <c r="L392" s="86"/>
      <c r="M392" s="86"/>
      <c r="N392" s="86"/>
      <c r="O392" s="86"/>
      <c r="P392" s="86"/>
      <c r="Q392" s="86"/>
      <c r="R392" s="86"/>
      <c r="S392" s="86"/>
      <c r="T392" s="86"/>
      <c r="U392" s="86"/>
      <c r="V392" s="86"/>
      <c r="W392" s="86"/>
      <c r="X392" s="86"/>
      <c r="Y392" s="86"/>
    </row>
    <row r="393" spans="1:25" x14ac:dyDescent="0.4">
      <c r="A393" s="86"/>
      <c r="B393" s="86"/>
      <c r="C393" s="86"/>
      <c r="D393" s="86"/>
      <c r="E393" s="86"/>
      <c r="F393" s="86"/>
      <c r="G393" s="91"/>
      <c r="H393" s="91"/>
      <c r="I393" s="91"/>
      <c r="J393" s="86"/>
      <c r="K393" s="86"/>
      <c r="L393" s="86"/>
      <c r="M393" s="86"/>
      <c r="N393" s="86"/>
      <c r="O393" s="86"/>
      <c r="P393" s="86"/>
      <c r="Q393" s="86"/>
      <c r="R393" s="86"/>
      <c r="S393" s="86"/>
      <c r="T393" s="86"/>
      <c r="U393" s="86"/>
      <c r="V393" s="86"/>
      <c r="W393" s="86"/>
      <c r="X393" s="86"/>
      <c r="Y393" s="86"/>
    </row>
    <row r="394" spans="1:25" x14ac:dyDescent="0.4">
      <c r="A394" s="86"/>
      <c r="B394" s="86"/>
      <c r="C394" s="86"/>
      <c r="D394" s="86"/>
      <c r="E394" s="86"/>
      <c r="F394" s="86"/>
      <c r="G394" s="91"/>
      <c r="H394" s="91"/>
      <c r="I394" s="91"/>
      <c r="J394" s="86"/>
      <c r="K394" s="86"/>
      <c r="L394" s="86"/>
      <c r="M394" s="86"/>
      <c r="N394" s="86"/>
      <c r="O394" s="86"/>
      <c r="P394" s="86"/>
      <c r="Q394" s="86"/>
      <c r="R394" s="86"/>
      <c r="S394" s="86"/>
      <c r="T394" s="86"/>
      <c r="U394" s="86"/>
      <c r="V394" s="86"/>
      <c r="W394" s="86"/>
      <c r="X394" s="86"/>
      <c r="Y394" s="86"/>
    </row>
    <row r="395" spans="1:25" x14ac:dyDescent="0.4">
      <c r="A395" s="86"/>
      <c r="B395" s="86"/>
      <c r="C395" s="86"/>
      <c r="D395" s="86"/>
      <c r="E395" s="86"/>
      <c r="F395" s="86"/>
      <c r="G395" s="91"/>
      <c r="H395" s="91"/>
      <c r="I395" s="91"/>
      <c r="J395" s="86"/>
      <c r="K395" s="86"/>
      <c r="L395" s="86"/>
      <c r="M395" s="86"/>
      <c r="N395" s="86"/>
      <c r="O395" s="86"/>
      <c r="P395" s="86"/>
      <c r="Q395" s="86"/>
      <c r="R395" s="86"/>
      <c r="S395" s="86"/>
      <c r="T395" s="86"/>
      <c r="U395" s="86"/>
      <c r="V395" s="86"/>
      <c r="W395" s="86"/>
      <c r="X395" s="86"/>
      <c r="Y395" s="86"/>
    </row>
    <row r="396" spans="1:25" x14ac:dyDescent="0.4">
      <c r="A396" s="86"/>
      <c r="B396" s="86"/>
      <c r="C396" s="86"/>
      <c r="D396" s="86"/>
      <c r="E396" s="86"/>
      <c r="F396" s="86"/>
      <c r="G396" s="91"/>
      <c r="H396" s="91"/>
      <c r="I396" s="91"/>
      <c r="J396" s="86"/>
      <c r="K396" s="86"/>
      <c r="L396" s="86"/>
      <c r="M396" s="86"/>
      <c r="N396" s="86"/>
      <c r="O396" s="86"/>
      <c r="P396" s="86"/>
      <c r="Q396" s="86"/>
      <c r="R396" s="86"/>
      <c r="S396" s="86"/>
      <c r="T396" s="86"/>
      <c r="U396" s="86"/>
      <c r="V396" s="86"/>
      <c r="W396" s="86"/>
      <c r="X396" s="86"/>
      <c r="Y396" s="86"/>
    </row>
    <row r="397" spans="1:25" x14ac:dyDescent="0.4">
      <c r="A397" s="86"/>
      <c r="B397" s="86"/>
      <c r="C397" s="86"/>
      <c r="D397" s="86"/>
      <c r="E397" s="86"/>
      <c r="F397" s="86"/>
      <c r="G397" s="91"/>
      <c r="H397" s="91"/>
      <c r="I397" s="91"/>
      <c r="J397" s="86"/>
      <c r="K397" s="86"/>
      <c r="L397" s="86"/>
      <c r="M397" s="86"/>
      <c r="N397" s="86"/>
      <c r="O397" s="86"/>
      <c r="P397" s="86"/>
      <c r="Q397" s="86"/>
      <c r="R397" s="86"/>
      <c r="S397" s="86"/>
      <c r="T397" s="86"/>
      <c r="U397" s="86"/>
      <c r="V397" s="86"/>
      <c r="W397" s="86"/>
      <c r="X397" s="86"/>
      <c r="Y397" s="86"/>
    </row>
    <row r="398" spans="1:25" x14ac:dyDescent="0.4">
      <c r="A398" s="86"/>
      <c r="B398" s="86"/>
      <c r="C398" s="86"/>
      <c r="D398" s="86"/>
      <c r="E398" s="86"/>
      <c r="F398" s="86"/>
      <c r="G398" s="91"/>
      <c r="H398" s="91"/>
      <c r="I398" s="91"/>
      <c r="J398" s="86"/>
      <c r="K398" s="86"/>
      <c r="L398" s="86"/>
      <c r="M398" s="86"/>
      <c r="N398" s="86"/>
      <c r="O398" s="86"/>
      <c r="P398" s="86"/>
      <c r="Q398" s="86"/>
      <c r="R398" s="86"/>
      <c r="S398" s="86"/>
      <c r="T398" s="86"/>
      <c r="U398" s="86"/>
      <c r="V398" s="86"/>
      <c r="W398" s="86"/>
      <c r="X398" s="86"/>
      <c r="Y398" s="86"/>
    </row>
    <row r="399" spans="1:25" x14ac:dyDescent="0.4">
      <c r="A399" s="86"/>
      <c r="B399" s="86"/>
      <c r="C399" s="86"/>
      <c r="D399" s="86"/>
      <c r="E399" s="86"/>
      <c r="F399" s="86"/>
      <c r="G399" s="91"/>
      <c r="H399" s="91"/>
      <c r="I399" s="91"/>
      <c r="J399" s="86"/>
      <c r="K399" s="86"/>
      <c r="L399" s="86"/>
      <c r="M399" s="86"/>
      <c r="N399" s="86"/>
      <c r="O399" s="86"/>
      <c r="P399" s="86"/>
      <c r="Q399" s="86"/>
      <c r="R399" s="86"/>
      <c r="S399" s="86"/>
      <c r="T399" s="86"/>
      <c r="U399" s="86"/>
      <c r="V399" s="86"/>
      <c r="W399" s="86"/>
      <c r="X399" s="86"/>
      <c r="Y399" s="86"/>
    </row>
    <row r="400" spans="1:25" x14ac:dyDescent="0.4">
      <c r="A400" s="86"/>
      <c r="B400" s="86"/>
      <c r="C400" s="86"/>
      <c r="D400" s="86"/>
      <c r="E400" s="86"/>
      <c r="F400" s="86"/>
      <c r="G400" s="91"/>
      <c r="H400" s="91"/>
      <c r="I400" s="91"/>
      <c r="J400" s="86"/>
      <c r="K400" s="86"/>
      <c r="L400" s="86"/>
      <c r="M400" s="86"/>
      <c r="N400" s="86"/>
      <c r="O400" s="86"/>
      <c r="P400" s="86"/>
      <c r="Q400" s="86"/>
      <c r="R400" s="86"/>
      <c r="S400" s="86"/>
      <c r="T400" s="86"/>
      <c r="U400" s="86"/>
      <c r="V400" s="86"/>
      <c r="W400" s="86"/>
      <c r="X400" s="86"/>
      <c r="Y400" s="86"/>
    </row>
    <row r="401" spans="1:25" x14ac:dyDescent="0.4">
      <c r="A401" s="86"/>
      <c r="B401" s="86"/>
      <c r="C401" s="86"/>
      <c r="D401" s="86"/>
      <c r="E401" s="86"/>
      <c r="F401" s="86"/>
      <c r="G401" s="91"/>
      <c r="H401" s="91"/>
      <c r="I401" s="91"/>
      <c r="J401" s="86"/>
      <c r="K401" s="86"/>
      <c r="L401" s="86"/>
      <c r="M401" s="86"/>
      <c r="N401" s="86"/>
      <c r="O401" s="86"/>
      <c r="P401" s="86"/>
      <c r="Q401" s="86"/>
      <c r="R401" s="86"/>
      <c r="S401" s="86"/>
      <c r="T401" s="86"/>
      <c r="U401" s="86"/>
      <c r="V401" s="86"/>
      <c r="W401" s="86"/>
      <c r="X401" s="86"/>
      <c r="Y401" s="86"/>
    </row>
    <row r="402" spans="1:25" x14ac:dyDescent="0.4">
      <c r="A402" s="86"/>
      <c r="B402" s="86"/>
      <c r="C402" s="86"/>
      <c r="D402" s="86"/>
      <c r="E402" s="86"/>
      <c r="F402" s="86"/>
      <c r="G402" s="91"/>
      <c r="H402" s="91"/>
      <c r="I402" s="91"/>
      <c r="J402" s="86"/>
      <c r="K402" s="86"/>
      <c r="L402" s="86"/>
      <c r="M402" s="86"/>
      <c r="N402" s="86"/>
      <c r="O402" s="86"/>
      <c r="P402" s="86"/>
      <c r="Q402" s="86"/>
      <c r="R402" s="86"/>
      <c r="S402" s="86"/>
      <c r="T402" s="86"/>
      <c r="U402" s="86"/>
      <c r="V402" s="86"/>
      <c r="W402" s="86"/>
      <c r="X402" s="86"/>
      <c r="Y402" s="86"/>
    </row>
    <row r="403" spans="1:25" x14ac:dyDescent="0.4">
      <c r="A403" s="86"/>
      <c r="B403" s="86"/>
      <c r="C403" s="86"/>
      <c r="D403" s="86"/>
      <c r="E403" s="86"/>
      <c r="F403" s="86"/>
      <c r="G403" s="91"/>
      <c r="H403" s="91"/>
      <c r="I403" s="91"/>
      <c r="J403" s="86"/>
      <c r="K403" s="86"/>
      <c r="L403" s="86"/>
      <c r="M403" s="86"/>
      <c r="N403" s="86"/>
      <c r="O403" s="86"/>
      <c r="P403" s="86"/>
      <c r="Q403" s="86"/>
      <c r="R403" s="86"/>
      <c r="S403" s="86"/>
      <c r="T403" s="86"/>
      <c r="U403" s="86"/>
      <c r="V403" s="86"/>
      <c r="W403" s="86"/>
      <c r="X403" s="86"/>
      <c r="Y403" s="86"/>
    </row>
    <row r="404" spans="1:25" x14ac:dyDescent="0.4">
      <c r="A404" s="86"/>
      <c r="B404" s="86"/>
      <c r="C404" s="86"/>
      <c r="D404" s="86"/>
      <c r="E404" s="86"/>
      <c r="F404" s="86"/>
      <c r="G404" s="91"/>
      <c r="H404" s="91"/>
      <c r="I404" s="91"/>
      <c r="J404" s="86"/>
      <c r="K404" s="86"/>
      <c r="L404" s="86"/>
      <c r="M404" s="86"/>
      <c r="N404" s="86"/>
      <c r="O404" s="86"/>
      <c r="P404" s="86"/>
      <c r="Q404" s="86"/>
      <c r="R404" s="86"/>
      <c r="S404" s="86"/>
      <c r="T404" s="86"/>
      <c r="U404" s="86"/>
      <c r="V404" s="86"/>
      <c r="W404" s="86"/>
      <c r="X404" s="86"/>
      <c r="Y404" s="86"/>
    </row>
    <row r="405" spans="1:25" x14ac:dyDescent="0.4">
      <c r="A405" s="86"/>
      <c r="B405" s="86"/>
      <c r="C405" s="86"/>
      <c r="D405" s="86"/>
      <c r="E405" s="86"/>
      <c r="F405" s="86"/>
      <c r="G405" s="91"/>
      <c r="H405" s="91"/>
      <c r="I405" s="91"/>
      <c r="J405" s="86"/>
      <c r="K405" s="86"/>
      <c r="L405" s="86"/>
      <c r="M405" s="86"/>
      <c r="N405" s="86"/>
      <c r="O405" s="86"/>
      <c r="P405" s="86"/>
      <c r="Q405" s="86"/>
      <c r="R405" s="86"/>
      <c r="S405" s="86"/>
      <c r="T405" s="86"/>
      <c r="U405" s="86"/>
      <c r="V405" s="86"/>
      <c r="W405" s="86"/>
      <c r="X405" s="86"/>
      <c r="Y405" s="86"/>
    </row>
    <row r="406" spans="1:25" x14ac:dyDescent="0.4">
      <c r="A406" s="86"/>
      <c r="B406" s="86"/>
      <c r="C406" s="86"/>
      <c r="D406" s="86"/>
      <c r="E406" s="86"/>
      <c r="F406" s="86"/>
      <c r="G406" s="91"/>
      <c r="H406" s="91"/>
      <c r="I406" s="91"/>
      <c r="J406" s="86"/>
      <c r="K406" s="86"/>
      <c r="L406" s="86"/>
      <c r="M406" s="86"/>
      <c r="N406" s="86"/>
      <c r="O406" s="86"/>
      <c r="P406" s="86"/>
      <c r="Q406" s="86"/>
      <c r="R406" s="86"/>
      <c r="S406" s="86"/>
      <c r="T406" s="86"/>
      <c r="U406" s="86"/>
      <c r="V406" s="86"/>
      <c r="W406" s="86"/>
      <c r="X406" s="86"/>
      <c r="Y406" s="86"/>
    </row>
    <row r="407" spans="1:25" x14ac:dyDescent="0.4">
      <c r="A407" s="86"/>
      <c r="B407" s="86"/>
      <c r="C407" s="86"/>
      <c r="D407" s="86"/>
      <c r="E407" s="86"/>
      <c r="F407" s="86"/>
      <c r="G407" s="91"/>
      <c r="H407" s="91"/>
      <c r="I407" s="91"/>
      <c r="J407" s="86"/>
      <c r="K407" s="86"/>
      <c r="L407" s="86"/>
      <c r="M407" s="86"/>
      <c r="N407" s="86"/>
      <c r="O407" s="86"/>
      <c r="P407" s="86"/>
      <c r="Q407" s="86"/>
      <c r="R407" s="86"/>
      <c r="S407" s="86"/>
      <c r="T407" s="86"/>
      <c r="U407" s="86"/>
      <c r="V407" s="86"/>
      <c r="W407" s="86"/>
      <c r="X407" s="86"/>
      <c r="Y407" s="86"/>
    </row>
    <row r="408" spans="1:25" x14ac:dyDescent="0.4">
      <c r="A408" s="86"/>
      <c r="B408" s="86"/>
      <c r="C408" s="86"/>
      <c r="D408" s="86"/>
      <c r="E408" s="86"/>
      <c r="F408" s="86"/>
      <c r="G408" s="91"/>
      <c r="H408" s="91"/>
      <c r="I408" s="91"/>
      <c r="J408" s="86"/>
      <c r="K408" s="86"/>
      <c r="L408" s="86"/>
      <c r="M408" s="86"/>
      <c r="N408" s="86"/>
      <c r="O408" s="86"/>
      <c r="P408" s="86"/>
      <c r="Q408" s="86"/>
      <c r="R408" s="86"/>
      <c r="S408" s="86"/>
      <c r="T408" s="86"/>
      <c r="U408" s="86"/>
      <c r="V408" s="86"/>
      <c r="W408" s="86"/>
      <c r="X408" s="86"/>
      <c r="Y408" s="86"/>
    </row>
    <row r="409" spans="1:25" x14ac:dyDescent="0.4">
      <c r="A409" s="86"/>
      <c r="B409" s="86"/>
      <c r="C409" s="86"/>
      <c r="D409" s="86"/>
      <c r="E409" s="86"/>
      <c r="F409" s="86"/>
      <c r="G409" s="91"/>
      <c r="H409" s="91"/>
      <c r="I409" s="91"/>
      <c r="J409" s="86"/>
      <c r="K409" s="86"/>
      <c r="L409" s="86"/>
      <c r="M409" s="86"/>
      <c r="N409" s="86"/>
      <c r="O409" s="86"/>
      <c r="P409" s="86"/>
      <c r="Q409" s="86"/>
      <c r="R409" s="86"/>
      <c r="S409" s="86"/>
      <c r="T409" s="86"/>
      <c r="U409" s="86"/>
      <c r="V409" s="86"/>
      <c r="W409" s="86"/>
      <c r="X409" s="86"/>
      <c r="Y409" s="86"/>
    </row>
    <row r="410" spans="1:25" x14ac:dyDescent="0.4">
      <c r="A410" s="86"/>
      <c r="B410" s="86"/>
      <c r="C410" s="86"/>
      <c r="D410" s="86"/>
      <c r="E410" s="86"/>
      <c r="F410" s="86"/>
      <c r="G410" s="91"/>
      <c r="H410" s="91"/>
      <c r="I410" s="91"/>
      <c r="J410" s="86"/>
      <c r="K410" s="86"/>
      <c r="L410" s="86"/>
      <c r="M410" s="86"/>
      <c r="N410" s="86"/>
      <c r="O410" s="86"/>
      <c r="P410" s="86"/>
      <c r="Q410" s="86"/>
      <c r="R410" s="86"/>
      <c r="S410" s="86"/>
      <c r="T410" s="86"/>
      <c r="U410" s="86"/>
      <c r="V410" s="86"/>
      <c r="W410" s="86"/>
      <c r="X410" s="86"/>
      <c r="Y410" s="86"/>
    </row>
    <row r="411" spans="1:25" x14ac:dyDescent="0.4">
      <c r="A411" s="86"/>
      <c r="B411" s="86"/>
      <c r="C411" s="86"/>
      <c r="D411" s="86"/>
      <c r="E411" s="86"/>
      <c r="F411" s="86"/>
      <c r="G411" s="91"/>
      <c r="H411" s="91"/>
      <c r="I411" s="91"/>
      <c r="J411" s="86"/>
      <c r="K411" s="86"/>
      <c r="L411" s="86"/>
      <c r="M411" s="86"/>
      <c r="N411" s="86"/>
      <c r="O411" s="86"/>
      <c r="P411" s="86"/>
      <c r="Q411" s="86"/>
      <c r="R411" s="86"/>
      <c r="S411" s="86"/>
      <c r="T411" s="86"/>
      <c r="U411" s="86"/>
      <c r="V411" s="86"/>
      <c r="W411" s="86"/>
      <c r="X411" s="86"/>
      <c r="Y411" s="86"/>
    </row>
    <row r="412" spans="1:25" x14ac:dyDescent="0.4">
      <c r="A412" s="86"/>
      <c r="B412" s="86"/>
      <c r="C412" s="86"/>
      <c r="D412" s="86"/>
      <c r="E412" s="86"/>
      <c r="F412" s="86"/>
      <c r="G412" s="91"/>
      <c r="H412" s="91"/>
      <c r="I412" s="91"/>
      <c r="J412" s="86"/>
      <c r="K412" s="86"/>
      <c r="L412" s="86"/>
      <c r="M412" s="86"/>
      <c r="N412" s="86"/>
      <c r="O412" s="86"/>
      <c r="P412" s="86"/>
      <c r="Q412" s="86"/>
      <c r="R412" s="86"/>
      <c r="S412" s="86"/>
      <c r="T412" s="86"/>
      <c r="U412" s="86"/>
      <c r="V412" s="86"/>
      <c r="W412" s="86"/>
      <c r="X412" s="86"/>
      <c r="Y412" s="86"/>
    </row>
    <row r="413" spans="1:25" x14ac:dyDescent="0.4">
      <c r="A413" s="86"/>
      <c r="B413" s="86"/>
      <c r="C413" s="86"/>
      <c r="D413" s="86"/>
      <c r="E413" s="86"/>
      <c r="F413" s="86"/>
      <c r="G413" s="91"/>
      <c r="H413" s="91"/>
      <c r="I413" s="91"/>
      <c r="J413" s="86"/>
      <c r="K413" s="86"/>
      <c r="L413" s="86"/>
      <c r="M413" s="86"/>
      <c r="N413" s="86"/>
      <c r="O413" s="86"/>
      <c r="P413" s="86"/>
      <c r="Q413" s="86"/>
      <c r="R413" s="86"/>
      <c r="S413" s="86"/>
      <c r="T413" s="86"/>
      <c r="U413" s="86"/>
      <c r="V413" s="86"/>
      <c r="W413" s="86"/>
      <c r="X413" s="86"/>
      <c r="Y413" s="86"/>
    </row>
    <row r="414" spans="1:25" x14ac:dyDescent="0.4">
      <c r="A414" s="86"/>
      <c r="B414" s="86"/>
      <c r="C414" s="86"/>
      <c r="D414" s="86"/>
      <c r="E414" s="86"/>
      <c r="F414" s="86"/>
      <c r="G414" s="91"/>
      <c r="H414" s="91"/>
      <c r="I414" s="91"/>
      <c r="J414" s="86"/>
      <c r="K414" s="86"/>
      <c r="L414" s="86"/>
      <c r="M414" s="86"/>
      <c r="N414" s="86"/>
      <c r="O414" s="86"/>
      <c r="P414" s="86"/>
      <c r="Q414" s="86"/>
      <c r="R414" s="86"/>
      <c r="S414" s="86"/>
      <c r="T414" s="86"/>
      <c r="U414" s="86"/>
      <c r="V414" s="86"/>
      <c r="W414" s="86"/>
      <c r="X414" s="86"/>
      <c r="Y414" s="86"/>
    </row>
    <row r="415" spans="1:25" x14ac:dyDescent="0.4">
      <c r="A415" s="86"/>
      <c r="B415" s="86"/>
      <c r="C415" s="86"/>
      <c r="D415" s="86"/>
      <c r="E415" s="86"/>
      <c r="F415" s="86"/>
      <c r="G415" s="91"/>
      <c r="H415" s="91"/>
      <c r="I415" s="91"/>
      <c r="J415" s="86"/>
      <c r="K415" s="86"/>
      <c r="L415" s="86"/>
      <c r="M415" s="86"/>
      <c r="N415" s="86"/>
      <c r="O415" s="86"/>
      <c r="P415" s="86"/>
      <c r="Q415" s="86"/>
      <c r="R415" s="86"/>
      <c r="S415" s="86"/>
      <c r="T415" s="86"/>
      <c r="U415" s="86"/>
      <c r="V415" s="86"/>
      <c r="W415" s="86"/>
      <c r="X415" s="86"/>
      <c r="Y415" s="86"/>
    </row>
    <row r="416" spans="1:25" x14ac:dyDescent="0.4">
      <c r="A416" s="86"/>
      <c r="B416" s="86"/>
      <c r="C416" s="86"/>
      <c r="D416" s="86"/>
      <c r="E416" s="86"/>
      <c r="F416" s="86"/>
      <c r="G416" s="91"/>
      <c r="H416" s="91"/>
      <c r="I416" s="91"/>
      <c r="J416" s="86"/>
      <c r="K416" s="86"/>
      <c r="L416" s="86"/>
      <c r="M416" s="86"/>
      <c r="N416" s="86"/>
      <c r="O416" s="86"/>
      <c r="P416" s="86"/>
      <c r="Q416" s="86"/>
      <c r="R416" s="86"/>
      <c r="S416" s="86"/>
      <c r="T416" s="86"/>
      <c r="U416" s="86"/>
      <c r="V416" s="86"/>
      <c r="W416" s="86"/>
      <c r="X416" s="86"/>
      <c r="Y416" s="86"/>
    </row>
    <row r="417" spans="1:25" x14ac:dyDescent="0.4">
      <c r="A417" s="86"/>
      <c r="B417" s="86"/>
      <c r="C417" s="86"/>
      <c r="D417" s="86"/>
      <c r="E417" s="86"/>
      <c r="F417" s="86"/>
      <c r="G417" s="91"/>
      <c r="H417" s="91"/>
      <c r="I417" s="91"/>
      <c r="J417" s="86"/>
      <c r="K417" s="86"/>
      <c r="L417" s="86"/>
      <c r="M417" s="86"/>
      <c r="N417" s="86"/>
      <c r="O417" s="86"/>
      <c r="P417" s="86"/>
      <c r="Q417" s="86"/>
      <c r="R417" s="86"/>
      <c r="S417" s="86"/>
      <c r="T417" s="86"/>
      <c r="U417" s="86"/>
      <c r="V417" s="86"/>
      <c r="W417" s="86"/>
      <c r="X417" s="86"/>
      <c r="Y417" s="86"/>
    </row>
    <row r="418" spans="1:25" x14ac:dyDescent="0.4">
      <c r="A418" s="86"/>
      <c r="B418" s="86"/>
      <c r="C418" s="86"/>
      <c r="D418" s="86"/>
      <c r="E418" s="86"/>
      <c r="F418" s="86"/>
      <c r="G418" s="91"/>
      <c r="H418" s="91"/>
      <c r="I418" s="91"/>
      <c r="J418" s="86"/>
      <c r="K418" s="86"/>
      <c r="L418" s="86"/>
      <c r="M418" s="86"/>
      <c r="N418" s="86"/>
      <c r="O418" s="86"/>
      <c r="P418" s="86"/>
      <c r="Q418" s="86"/>
      <c r="R418" s="86"/>
      <c r="S418" s="86"/>
      <c r="T418" s="86"/>
      <c r="U418" s="86"/>
      <c r="V418" s="86"/>
      <c r="W418" s="86"/>
      <c r="X418" s="86"/>
      <c r="Y418" s="86"/>
    </row>
    <row r="419" spans="1:25" x14ac:dyDescent="0.4">
      <c r="A419" s="86"/>
      <c r="B419" s="86"/>
      <c r="C419" s="86"/>
      <c r="D419" s="86"/>
      <c r="E419" s="86"/>
      <c r="F419" s="86"/>
      <c r="G419" s="91"/>
      <c r="H419" s="91"/>
      <c r="I419" s="91"/>
      <c r="J419" s="86"/>
      <c r="K419" s="86"/>
      <c r="L419" s="86"/>
      <c r="M419" s="86"/>
      <c r="N419" s="86"/>
      <c r="O419" s="86"/>
      <c r="P419" s="86"/>
      <c r="Q419" s="86"/>
      <c r="R419" s="86"/>
      <c r="S419" s="86"/>
      <c r="T419" s="86"/>
      <c r="U419" s="86"/>
      <c r="V419" s="86"/>
      <c r="W419" s="86"/>
      <c r="X419" s="86"/>
      <c r="Y419" s="86"/>
    </row>
    <row r="420" spans="1:25" x14ac:dyDescent="0.4">
      <c r="A420" s="86"/>
      <c r="B420" s="86"/>
      <c r="C420" s="86"/>
      <c r="D420" s="86"/>
      <c r="E420" s="86"/>
      <c r="F420" s="86"/>
      <c r="G420" s="91"/>
      <c r="H420" s="91"/>
      <c r="I420" s="91"/>
      <c r="J420" s="86"/>
      <c r="K420" s="86"/>
      <c r="L420" s="86"/>
      <c r="M420" s="86"/>
      <c r="N420" s="86"/>
      <c r="O420" s="86"/>
      <c r="P420" s="86"/>
      <c r="Q420" s="86"/>
      <c r="R420" s="86"/>
      <c r="S420" s="86"/>
      <c r="T420" s="86"/>
      <c r="U420" s="86"/>
      <c r="V420" s="86"/>
      <c r="W420" s="86"/>
      <c r="X420" s="86"/>
      <c r="Y420" s="86"/>
    </row>
    <row r="421" spans="1:25" x14ac:dyDescent="0.4">
      <c r="A421" s="86"/>
      <c r="B421" s="86"/>
      <c r="C421" s="86"/>
      <c r="D421" s="86"/>
      <c r="E421" s="86"/>
      <c r="F421" s="86"/>
      <c r="G421" s="91"/>
      <c r="H421" s="91"/>
      <c r="I421" s="91"/>
      <c r="J421" s="86"/>
      <c r="K421" s="86"/>
      <c r="L421" s="86"/>
      <c r="M421" s="86"/>
      <c r="N421" s="86"/>
      <c r="O421" s="86"/>
      <c r="P421" s="86"/>
      <c r="Q421" s="86"/>
      <c r="R421" s="86"/>
      <c r="S421" s="86"/>
      <c r="T421" s="86"/>
      <c r="U421" s="86"/>
      <c r="V421" s="86"/>
      <c r="W421" s="86"/>
      <c r="X421" s="86"/>
      <c r="Y421" s="86"/>
    </row>
    <row r="422" spans="1:25" x14ac:dyDescent="0.4">
      <c r="A422" s="86"/>
      <c r="B422" s="86"/>
      <c r="C422" s="86"/>
      <c r="D422" s="86"/>
      <c r="E422" s="86"/>
      <c r="F422" s="86"/>
      <c r="G422" s="91"/>
      <c r="H422" s="91"/>
      <c r="I422" s="91"/>
      <c r="J422" s="86"/>
      <c r="K422" s="86"/>
      <c r="L422" s="86"/>
      <c r="M422" s="86"/>
      <c r="N422" s="86"/>
      <c r="O422" s="86"/>
      <c r="P422" s="86"/>
      <c r="Q422" s="86"/>
      <c r="R422" s="86"/>
      <c r="S422" s="86"/>
      <c r="T422" s="86"/>
      <c r="U422" s="86"/>
      <c r="V422" s="86"/>
      <c r="W422" s="86"/>
      <c r="X422" s="86"/>
      <c r="Y422" s="86"/>
    </row>
    <row r="423" spans="1:25" x14ac:dyDescent="0.4">
      <c r="A423" s="86"/>
      <c r="B423" s="86"/>
      <c r="C423" s="86"/>
      <c r="D423" s="86"/>
      <c r="E423" s="86"/>
      <c r="F423" s="86"/>
      <c r="G423" s="91"/>
      <c r="H423" s="91"/>
      <c r="I423" s="91"/>
      <c r="J423" s="86"/>
      <c r="K423" s="86"/>
      <c r="L423" s="86"/>
      <c r="M423" s="86"/>
      <c r="N423" s="86"/>
      <c r="O423" s="86"/>
      <c r="P423" s="86"/>
      <c r="Q423" s="86"/>
      <c r="R423" s="86"/>
      <c r="S423" s="86"/>
      <c r="T423" s="86"/>
      <c r="U423" s="86"/>
      <c r="V423" s="86"/>
      <c r="W423" s="86"/>
      <c r="X423" s="86"/>
      <c r="Y423" s="86"/>
    </row>
    <row r="424" spans="1:25" x14ac:dyDescent="0.4">
      <c r="A424" s="86"/>
      <c r="B424" s="86"/>
      <c r="C424" s="86"/>
      <c r="D424" s="86"/>
      <c r="E424" s="86"/>
      <c r="F424" s="86"/>
      <c r="G424" s="91"/>
      <c r="H424" s="91"/>
      <c r="I424" s="91"/>
      <c r="J424" s="86"/>
      <c r="K424" s="86"/>
      <c r="L424" s="86"/>
      <c r="M424" s="86"/>
      <c r="N424" s="86"/>
      <c r="O424" s="86"/>
      <c r="P424" s="86"/>
      <c r="Q424" s="86"/>
      <c r="R424" s="86"/>
      <c r="S424" s="86"/>
      <c r="T424" s="86"/>
      <c r="U424" s="86"/>
      <c r="V424" s="86"/>
      <c r="W424" s="86"/>
      <c r="X424" s="86"/>
      <c r="Y424" s="86"/>
    </row>
    <row r="425" spans="1:25" x14ac:dyDescent="0.4">
      <c r="A425" s="86"/>
      <c r="B425" s="86"/>
      <c r="C425" s="86"/>
      <c r="D425" s="86"/>
      <c r="E425" s="86"/>
      <c r="F425" s="86"/>
      <c r="G425" s="91"/>
      <c r="H425" s="91"/>
      <c r="I425" s="91"/>
      <c r="J425" s="86"/>
      <c r="K425" s="86"/>
      <c r="L425" s="86"/>
      <c r="M425" s="86"/>
      <c r="N425" s="86"/>
      <c r="O425" s="86"/>
      <c r="P425" s="86"/>
      <c r="Q425" s="86"/>
      <c r="R425" s="86"/>
      <c r="S425" s="86"/>
      <c r="T425" s="86"/>
      <c r="U425" s="86"/>
      <c r="V425" s="86"/>
      <c r="W425" s="86"/>
      <c r="X425" s="86"/>
      <c r="Y425" s="86"/>
    </row>
    <row r="426" spans="1:25" x14ac:dyDescent="0.4">
      <c r="A426" s="86"/>
      <c r="B426" s="86"/>
      <c r="C426" s="86"/>
      <c r="D426" s="86"/>
      <c r="E426" s="86"/>
      <c r="F426" s="86"/>
      <c r="G426" s="91"/>
      <c r="H426" s="91"/>
      <c r="I426" s="91"/>
      <c r="J426" s="86"/>
      <c r="K426" s="86"/>
      <c r="L426" s="86"/>
      <c r="M426" s="86"/>
      <c r="N426" s="86"/>
      <c r="O426" s="86"/>
      <c r="P426" s="86"/>
      <c r="Q426" s="86"/>
      <c r="R426" s="86"/>
      <c r="S426" s="86"/>
      <c r="T426" s="86"/>
      <c r="U426" s="86"/>
      <c r="V426" s="86"/>
      <c r="W426" s="86"/>
      <c r="X426" s="86"/>
      <c r="Y426" s="86"/>
    </row>
    <row r="427" spans="1:25" x14ac:dyDescent="0.4">
      <c r="A427" s="86"/>
      <c r="B427" s="86"/>
      <c r="C427" s="86"/>
      <c r="D427" s="86"/>
      <c r="E427" s="86"/>
      <c r="F427" s="86"/>
      <c r="G427" s="91"/>
      <c r="H427" s="91"/>
      <c r="I427" s="91"/>
      <c r="J427" s="86"/>
      <c r="K427" s="86"/>
      <c r="L427" s="86"/>
      <c r="M427" s="86"/>
      <c r="N427" s="86"/>
      <c r="O427" s="86"/>
      <c r="P427" s="86"/>
      <c r="Q427" s="86"/>
      <c r="R427" s="86"/>
      <c r="S427" s="86"/>
      <c r="T427" s="86"/>
      <c r="U427" s="86"/>
      <c r="V427" s="86"/>
      <c r="W427" s="86"/>
      <c r="X427" s="86"/>
      <c r="Y427" s="86"/>
    </row>
    <row r="428" spans="1:25" x14ac:dyDescent="0.4">
      <c r="A428" s="86"/>
      <c r="B428" s="86"/>
      <c r="C428" s="86"/>
      <c r="D428" s="86"/>
      <c r="E428" s="86"/>
      <c r="F428" s="86"/>
      <c r="G428" s="91"/>
      <c r="H428" s="91"/>
      <c r="I428" s="91"/>
      <c r="J428" s="86"/>
      <c r="K428" s="86"/>
      <c r="L428" s="86"/>
      <c r="M428" s="86"/>
      <c r="N428" s="86"/>
      <c r="O428" s="86"/>
      <c r="P428" s="86"/>
      <c r="Q428" s="86"/>
      <c r="R428" s="86"/>
      <c r="S428" s="86"/>
      <c r="T428" s="86"/>
      <c r="U428" s="86"/>
      <c r="V428" s="86"/>
      <c r="W428" s="86"/>
      <c r="X428" s="86"/>
      <c r="Y428" s="86"/>
    </row>
    <row r="429" spans="1:25" x14ac:dyDescent="0.4">
      <c r="A429" s="86"/>
      <c r="B429" s="86"/>
      <c r="C429" s="86"/>
      <c r="D429" s="86"/>
      <c r="E429" s="86"/>
      <c r="F429" s="86"/>
      <c r="G429" s="91"/>
      <c r="H429" s="91"/>
      <c r="I429" s="91"/>
      <c r="J429" s="86"/>
      <c r="K429" s="86"/>
      <c r="L429" s="86"/>
      <c r="M429" s="86"/>
      <c r="N429" s="86"/>
      <c r="O429" s="86"/>
      <c r="P429" s="86"/>
      <c r="Q429" s="86"/>
      <c r="R429" s="86"/>
      <c r="S429" s="86"/>
      <c r="T429" s="86"/>
      <c r="U429" s="86"/>
      <c r="V429" s="86"/>
      <c r="W429" s="86"/>
      <c r="X429" s="86"/>
      <c r="Y429" s="86"/>
    </row>
    <row r="430" spans="1:25" x14ac:dyDescent="0.4">
      <c r="A430" s="86"/>
      <c r="B430" s="86"/>
      <c r="C430" s="86"/>
      <c r="D430" s="86"/>
      <c r="E430" s="86"/>
      <c r="F430" s="86"/>
      <c r="G430" s="91"/>
      <c r="H430" s="91"/>
      <c r="I430" s="91"/>
      <c r="J430" s="86"/>
      <c r="K430" s="86"/>
      <c r="L430" s="86"/>
      <c r="M430" s="86"/>
      <c r="N430" s="86"/>
      <c r="O430" s="86"/>
      <c r="P430" s="86"/>
      <c r="Q430" s="86"/>
      <c r="R430" s="86"/>
      <c r="S430" s="86"/>
      <c r="T430" s="86"/>
      <c r="U430" s="86"/>
      <c r="V430" s="86"/>
      <c r="W430" s="86"/>
      <c r="X430" s="86"/>
      <c r="Y430" s="86"/>
    </row>
    <row r="431" spans="1:25" x14ac:dyDescent="0.4">
      <c r="A431" s="86"/>
      <c r="B431" s="86"/>
      <c r="C431" s="86"/>
      <c r="D431" s="86"/>
      <c r="E431" s="86"/>
      <c r="F431" s="86"/>
      <c r="G431" s="91"/>
      <c r="H431" s="91"/>
      <c r="I431" s="91"/>
      <c r="J431" s="86"/>
      <c r="K431" s="86"/>
      <c r="L431" s="86"/>
      <c r="M431" s="86"/>
      <c r="N431" s="86"/>
      <c r="O431" s="86"/>
      <c r="P431" s="86"/>
      <c r="Q431" s="86"/>
      <c r="R431" s="86"/>
      <c r="S431" s="86"/>
      <c r="T431" s="86"/>
      <c r="U431" s="86"/>
      <c r="V431" s="86"/>
      <c r="W431" s="86"/>
      <c r="X431" s="86"/>
      <c r="Y431" s="86"/>
    </row>
    <row r="432" spans="1:25" x14ac:dyDescent="0.4">
      <c r="A432" s="86"/>
      <c r="B432" s="86"/>
      <c r="C432" s="86"/>
      <c r="D432" s="86"/>
      <c r="E432" s="86"/>
      <c r="F432" s="86"/>
      <c r="G432" s="91"/>
      <c r="H432" s="91"/>
      <c r="I432" s="91"/>
      <c r="J432" s="86"/>
      <c r="K432" s="86"/>
      <c r="L432" s="86"/>
      <c r="M432" s="86"/>
      <c r="N432" s="86"/>
      <c r="O432" s="86"/>
      <c r="P432" s="86"/>
      <c r="Q432" s="86"/>
      <c r="R432" s="86"/>
      <c r="S432" s="86"/>
      <c r="T432" s="86"/>
      <c r="U432" s="86"/>
      <c r="V432" s="86"/>
      <c r="W432" s="86"/>
      <c r="X432" s="86"/>
      <c r="Y432" s="86"/>
    </row>
    <row r="433" spans="1:25" x14ac:dyDescent="0.4">
      <c r="A433" s="86"/>
      <c r="B433" s="86"/>
      <c r="C433" s="86"/>
      <c r="D433" s="86"/>
      <c r="E433" s="86"/>
      <c r="F433" s="86"/>
      <c r="G433" s="91"/>
      <c r="H433" s="91"/>
      <c r="I433" s="91"/>
      <c r="J433" s="86"/>
      <c r="K433" s="86"/>
      <c r="L433" s="86"/>
      <c r="M433" s="86"/>
      <c r="N433" s="86"/>
      <c r="O433" s="86"/>
      <c r="P433" s="86"/>
      <c r="Q433" s="86"/>
      <c r="R433" s="86"/>
      <c r="S433" s="86"/>
      <c r="T433" s="86"/>
      <c r="U433" s="86"/>
      <c r="V433" s="86"/>
      <c r="W433" s="86"/>
      <c r="X433" s="86"/>
      <c r="Y433" s="86"/>
    </row>
    <row r="434" spans="1:25" x14ac:dyDescent="0.4">
      <c r="A434" s="86"/>
      <c r="B434" s="86"/>
      <c r="C434" s="86"/>
      <c r="D434" s="86"/>
      <c r="E434" s="86"/>
      <c r="F434" s="86"/>
      <c r="G434" s="91"/>
      <c r="H434" s="91"/>
      <c r="I434" s="91"/>
      <c r="J434" s="86"/>
      <c r="K434" s="86"/>
      <c r="L434" s="86"/>
      <c r="M434" s="86"/>
      <c r="N434" s="86"/>
      <c r="O434" s="86"/>
      <c r="P434" s="86"/>
      <c r="Q434" s="86"/>
      <c r="R434" s="86"/>
      <c r="S434" s="86"/>
      <c r="T434" s="86"/>
      <c r="U434" s="86"/>
      <c r="V434" s="86"/>
      <c r="W434" s="86"/>
      <c r="X434" s="86"/>
      <c r="Y434" s="86"/>
    </row>
    <row r="435" spans="1:25" x14ac:dyDescent="0.4">
      <c r="A435" s="86"/>
      <c r="B435" s="86"/>
      <c r="C435" s="86"/>
      <c r="D435" s="86"/>
      <c r="E435" s="86"/>
      <c r="F435" s="86"/>
      <c r="G435" s="91"/>
      <c r="H435" s="91"/>
      <c r="I435" s="91"/>
      <c r="J435" s="86"/>
      <c r="K435" s="86"/>
      <c r="L435" s="86"/>
      <c r="M435" s="86"/>
      <c r="N435" s="86"/>
      <c r="O435" s="86"/>
      <c r="P435" s="86"/>
      <c r="Q435" s="86"/>
      <c r="R435" s="86"/>
      <c r="S435" s="86"/>
      <c r="T435" s="86"/>
      <c r="U435" s="86"/>
      <c r="V435" s="86"/>
      <c r="W435" s="86"/>
      <c r="X435" s="86"/>
      <c r="Y435" s="86"/>
    </row>
    <row r="436" spans="1:25" x14ac:dyDescent="0.4">
      <c r="A436" s="86"/>
      <c r="B436" s="86"/>
      <c r="C436" s="86"/>
      <c r="D436" s="86"/>
      <c r="E436" s="86"/>
      <c r="F436" s="86"/>
      <c r="G436" s="91"/>
      <c r="H436" s="91"/>
      <c r="I436" s="91"/>
      <c r="J436" s="86"/>
      <c r="K436" s="86"/>
      <c r="L436" s="86"/>
      <c r="M436" s="86"/>
      <c r="N436" s="86"/>
      <c r="O436" s="86"/>
      <c r="P436" s="86"/>
      <c r="Q436" s="86"/>
      <c r="R436" s="86"/>
      <c r="S436" s="86"/>
      <c r="T436" s="86"/>
      <c r="U436" s="86"/>
      <c r="V436" s="86"/>
      <c r="W436" s="86"/>
      <c r="X436" s="86"/>
      <c r="Y436" s="86"/>
    </row>
    <row r="437" spans="1:25" x14ac:dyDescent="0.4">
      <c r="A437" s="86"/>
      <c r="B437" s="86"/>
      <c r="C437" s="86"/>
      <c r="D437" s="86"/>
      <c r="E437" s="86"/>
      <c r="F437" s="86"/>
      <c r="G437" s="91"/>
      <c r="H437" s="91"/>
      <c r="I437" s="91"/>
      <c r="J437" s="86"/>
      <c r="K437" s="86"/>
      <c r="L437" s="86"/>
      <c r="M437" s="86"/>
      <c r="N437" s="86"/>
      <c r="O437" s="86"/>
      <c r="P437" s="86"/>
      <c r="Q437" s="86"/>
      <c r="R437" s="86"/>
      <c r="S437" s="86"/>
      <c r="T437" s="86"/>
      <c r="U437" s="86"/>
      <c r="V437" s="86"/>
      <c r="W437" s="86"/>
      <c r="X437" s="86"/>
      <c r="Y437" s="86"/>
    </row>
    <row r="438" spans="1:25" x14ac:dyDescent="0.4">
      <c r="A438" s="86"/>
      <c r="B438" s="86"/>
      <c r="C438" s="86"/>
      <c r="D438" s="86"/>
      <c r="E438" s="86"/>
      <c r="F438" s="86"/>
      <c r="G438" s="91"/>
      <c r="H438" s="91"/>
      <c r="I438" s="91"/>
      <c r="J438" s="86"/>
      <c r="K438" s="86"/>
      <c r="L438" s="86"/>
      <c r="M438" s="86"/>
      <c r="N438" s="86"/>
      <c r="O438" s="86"/>
      <c r="P438" s="86"/>
      <c r="Q438" s="86"/>
      <c r="R438" s="86"/>
      <c r="S438" s="86"/>
      <c r="T438" s="86"/>
      <c r="U438" s="86"/>
      <c r="V438" s="86"/>
      <c r="W438" s="86"/>
      <c r="X438" s="86"/>
      <c r="Y438" s="86"/>
    </row>
    <row r="439" spans="1:25" x14ac:dyDescent="0.4">
      <c r="A439" s="86"/>
      <c r="B439" s="86"/>
      <c r="C439" s="86"/>
      <c r="D439" s="86"/>
      <c r="E439" s="86"/>
      <c r="F439" s="86"/>
      <c r="G439" s="91"/>
      <c r="H439" s="91"/>
      <c r="I439" s="91"/>
      <c r="J439" s="86"/>
      <c r="K439" s="86"/>
      <c r="L439" s="86"/>
      <c r="M439" s="86"/>
      <c r="N439" s="86"/>
      <c r="O439" s="86"/>
      <c r="P439" s="86"/>
      <c r="Q439" s="86"/>
      <c r="R439" s="86"/>
      <c r="S439" s="86"/>
      <c r="T439" s="86"/>
      <c r="U439" s="86"/>
      <c r="V439" s="86"/>
      <c r="W439" s="86"/>
      <c r="X439" s="86"/>
      <c r="Y439" s="86"/>
    </row>
    <row r="440" spans="1:25" x14ac:dyDescent="0.4">
      <c r="A440" s="86"/>
      <c r="B440" s="86"/>
      <c r="C440" s="86"/>
      <c r="D440" s="86"/>
      <c r="E440" s="86"/>
      <c r="F440" s="86"/>
      <c r="G440" s="91"/>
      <c r="H440" s="91"/>
      <c r="I440" s="91"/>
      <c r="J440" s="86"/>
      <c r="K440" s="86"/>
      <c r="L440" s="86"/>
      <c r="M440" s="86"/>
      <c r="N440" s="86"/>
      <c r="O440" s="86"/>
      <c r="P440" s="86"/>
      <c r="Q440" s="86"/>
      <c r="R440" s="86"/>
      <c r="S440" s="86"/>
      <c r="T440" s="86"/>
      <c r="U440" s="86"/>
      <c r="V440" s="86"/>
      <c r="W440" s="86"/>
      <c r="X440" s="86"/>
      <c r="Y440" s="86"/>
    </row>
    <row r="441" spans="1:25" x14ac:dyDescent="0.4">
      <c r="A441" s="86"/>
      <c r="B441" s="86"/>
      <c r="C441" s="86"/>
      <c r="D441" s="86"/>
      <c r="E441" s="86"/>
      <c r="F441" s="86"/>
      <c r="G441" s="91"/>
      <c r="H441" s="91"/>
      <c r="I441" s="91"/>
      <c r="J441" s="86"/>
      <c r="K441" s="86"/>
      <c r="L441" s="86"/>
      <c r="M441" s="86"/>
      <c r="N441" s="86"/>
      <c r="O441" s="86"/>
      <c r="P441" s="86"/>
      <c r="Q441" s="86"/>
      <c r="R441" s="86"/>
      <c r="S441" s="86"/>
      <c r="T441" s="86"/>
      <c r="U441" s="86"/>
      <c r="V441" s="86"/>
      <c r="W441" s="86"/>
      <c r="X441" s="86"/>
      <c r="Y441" s="86"/>
    </row>
    <row r="442" spans="1:25" x14ac:dyDescent="0.4">
      <c r="A442" s="86"/>
      <c r="B442" s="86"/>
      <c r="C442" s="86"/>
      <c r="D442" s="86"/>
      <c r="E442" s="86"/>
      <c r="F442" s="86"/>
      <c r="G442" s="91"/>
      <c r="H442" s="91"/>
      <c r="I442" s="91"/>
      <c r="J442" s="86"/>
      <c r="K442" s="86"/>
      <c r="L442" s="86"/>
      <c r="M442" s="86"/>
      <c r="N442" s="86"/>
      <c r="O442" s="86"/>
      <c r="P442" s="86"/>
      <c r="Q442" s="86"/>
      <c r="R442" s="86"/>
      <c r="S442" s="86"/>
      <c r="T442" s="86"/>
      <c r="U442" s="86"/>
      <c r="V442" s="86"/>
      <c r="W442" s="86"/>
      <c r="X442" s="86"/>
      <c r="Y442" s="86"/>
    </row>
    <row r="443" spans="1:25" x14ac:dyDescent="0.4">
      <c r="A443" s="86"/>
      <c r="B443" s="86"/>
      <c r="C443" s="86"/>
      <c r="D443" s="86"/>
      <c r="E443" s="86"/>
      <c r="F443" s="86"/>
      <c r="G443" s="91"/>
      <c r="H443" s="91"/>
      <c r="I443" s="91"/>
      <c r="J443" s="86"/>
      <c r="K443" s="86"/>
      <c r="L443" s="86"/>
      <c r="M443" s="86"/>
      <c r="N443" s="86"/>
      <c r="O443" s="86"/>
      <c r="P443" s="86"/>
      <c r="Q443" s="86"/>
      <c r="R443" s="86"/>
      <c r="S443" s="86"/>
      <c r="T443" s="86"/>
      <c r="U443" s="86"/>
      <c r="V443" s="86"/>
      <c r="W443" s="86"/>
      <c r="X443" s="86"/>
      <c r="Y443" s="86"/>
    </row>
    <row r="444" spans="1:25" x14ac:dyDescent="0.4">
      <c r="A444" s="86"/>
      <c r="B444" s="86"/>
      <c r="C444" s="86"/>
      <c r="D444" s="86"/>
      <c r="E444" s="86"/>
      <c r="F444" s="86"/>
      <c r="G444" s="91"/>
      <c r="H444" s="91"/>
      <c r="I444" s="91"/>
      <c r="J444" s="86"/>
      <c r="K444" s="86"/>
      <c r="L444" s="86"/>
      <c r="M444" s="86"/>
      <c r="N444" s="86"/>
      <c r="O444" s="86"/>
      <c r="P444" s="86"/>
      <c r="Q444" s="86"/>
      <c r="R444" s="86"/>
      <c r="S444" s="86"/>
      <c r="T444" s="86"/>
      <c r="U444" s="86"/>
      <c r="V444" s="86"/>
      <c r="W444" s="86"/>
      <c r="X444" s="86"/>
      <c r="Y444" s="86"/>
    </row>
    <row r="445" spans="1:25" x14ac:dyDescent="0.4">
      <c r="A445" s="86"/>
      <c r="B445" s="86"/>
      <c r="C445" s="86"/>
      <c r="D445" s="86"/>
      <c r="E445" s="86"/>
      <c r="F445" s="86"/>
      <c r="G445" s="91"/>
      <c r="H445" s="91"/>
      <c r="I445" s="91"/>
      <c r="J445" s="86"/>
      <c r="K445" s="86"/>
      <c r="L445" s="86"/>
      <c r="M445" s="86"/>
      <c r="N445" s="86"/>
      <c r="O445" s="86"/>
      <c r="P445" s="86"/>
      <c r="Q445" s="86"/>
      <c r="R445" s="86"/>
      <c r="S445" s="86"/>
      <c r="T445" s="86"/>
      <c r="U445" s="86"/>
      <c r="V445" s="86"/>
      <c r="W445" s="86"/>
      <c r="X445" s="86"/>
      <c r="Y445" s="86"/>
    </row>
    <row r="446" spans="1:25" x14ac:dyDescent="0.4">
      <c r="A446" s="86"/>
      <c r="B446" s="86"/>
      <c r="C446" s="86"/>
      <c r="D446" s="86"/>
      <c r="E446" s="86"/>
      <c r="F446" s="86"/>
      <c r="G446" s="91"/>
      <c r="H446" s="91"/>
      <c r="I446" s="91"/>
      <c r="J446" s="86"/>
      <c r="K446" s="86"/>
      <c r="L446" s="86"/>
      <c r="M446" s="86"/>
      <c r="N446" s="86"/>
      <c r="O446" s="86"/>
      <c r="P446" s="86"/>
      <c r="Q446" s="86"/>
      <c r="R446" s="86"/>
      <c r="S446" s="86"/>
      <c r="T446" s="86"/>
      <c r="U446" s="86"/>
      <c r="V446" s="86"/>
      <c r="W446" s="86"/>
      <c r="X446" s="86"/>
      <c r="Y446" s="86"/>
    </row>
  </sheetData>
  <sheetProtection algorithmName="SHA-512" hashValue="uxu8jML6LEUkuXwuYnqblDRJMm+HE7FZGJb+Kvb0YdCRJufwbW+h/6ODkpg0h1Vh/7UJJea2Odt8MpQ39MQZ2Q==" saltValue="/aUWMhL5etgxgoRskSL6xw==" spinCount="100000" sheet="1" objects="1" scenarios="1"/>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5"/>
  <sheetViews>
    <sheetView workbookViewId="0">
      <selection activeCell="K8" sqref="K8"/>
    </sheetView>
  </sheetViews>
  <sheetFormatPr defaultRowHeight="18.75" x14ac:dyDescent="0.4"/>
  <cols>
    <col min="8" max="12" width="10.5" bestFit="1" customWidth="1"/>
  </cols>
  <sheetData>
    <row r="1" spans="1:13" x14ac:dyDescent="0.15">
      <c r="A1" s="96"/>
      <c r="B1" s="96" t="s">
        <v>815</v>
      </c>
      <c r="C1" s="97" t="s">
        <v>293</v>
      </c>
      <c r="D1" s="97" t="s">
        <v>294</v>
      </c>
      <c r="E1" s="98" t="s">
        <v>1056</v>
      </c>
      <c r="F1" s="98" t="s">
        <v>1048</v>
      </c>
      <c r="G1" s="98" t="s">
        <v>1057</v>
      </c>
      <c r="H1" s="98" t="s">
        <v>297</v>
      </c>
      <c r="I1" s="98" t="s">
        <v>1058</v>
      </c>
      <c r="J1" s="98" t="s">
        <v>1059</v>
      </c>
      <c r="K1" s="98" t="s">
        <v>1060</v>
      </c>
      <c r="L1" s="98" t="s">
        <v>1061</v>
      </c>
      <c r="M1" s="98" t="s">
        <v>1062</v>
      </c>
    </row>
    <row r="2" spans="1:13" x14ac:dyDescent="0.15">
      <c r="A2" s="96">
        <v>1</v>
      </c>
      <c r="B2" s="96" t="str">
        <f>'申込一覧表（リレー種目）'!S7</f>
        <v/>
      </c>
      <c r="C2" s="96" t="str">
        <f>'申込一覧表（リレー種目）'!T7</f>
        <v/>
      </c>
      <c r="D2" s="96" t="str">
        <f>'申込一覧表（リレー種目）'!U7</f>
        <v/>
      </c>
      <c r="E2" s="98" t="e">
        <f>'申込一覧表（リレー種目）'!$AC$4</f>
        <v>#N/A</v>
      </c>
      <c r="F2" s="98" t="str">
        <f>CONCATENATE('申込一覧表（リレー種目）'!$AA$4,'申込一覧表（リレー種目）'!D7)</f>
        <v>0</v>
      </c>
      <c r="G2" s="98" t="str">
        <f>'申込一覧表（リレー種目）'!W7</f>
        <v/>
      </c>
      <c r="H2" s="98" t="str">
        <f>'申込一覧表（リレー種目）'!R7</f>
        <v/>
      </c>
      <c r="I2" s="98" t="str">
        <f>'申込一覧表（リレー種目）'!R8</f>
        <v/>
      </c>
      <c r="J2" s="98" t="str">
        <f>'申込一覧表（リレー種目）'!R9</f>
        <v/>
      </c>
      <c r="K2" s="98" t="str">
        <f>'申込一覧表（リレー種目）'!R10</f>
        <v/>
      </c>
      <c r="L2" s="98" t="str">
        <f>'申込一覧表（リレー種目）'!R11</f>
        <v/>
      </c>
      <c r="M2" s="98" t="str">
        <f>'申込一覧表（リレー種目）'!R12</f>
        <v/>
      </c>
    </row>
    <row r="3" spans="1:13" x14ac:dyDescent="0.15">
      <c r="A3" s="99">
        <v>2</v>
      </c>
      <c r="B3" s="99" t="str">
        <f>'申込一覧表（リレー種目）'!S13</f>
        <v/>
      </c>
      <c r="C3" s="99" t="str">
        <f>'申込一覧表（リレー種目）'!T13</f>
        <v/>
      </c>
      <c r="D3" s="99" t="str">
        <f>'申込一覧表（リレー種目）'!U13</f>
        <v/>
      </c>
      <c r="E3" s="98" t="e">
        <f>'申込一覧表（リレー種目）'!$AC$4</f>
        <v>#N/A</v>
      </c>
      <c r="F3" s="98" t="str">
        <f>CONCATENATE('申込一覧表（リレー種目）'!$AA$4,'申込一覧表（リレー種目）'!D13)</f>
        <v>0</v>
      </c>
      <c r="G3" s="100" t="str">
        <f>'申込一覧表（リレー種目）'!W13</f>
        <v/>
      </c>
      <c r="H3" s="100" t="str">
        <f>'申込一覧表（リレー種目）'!R13</f>
        <v/>
      </c>
      <c r="I3" s="100" t="str">
        <f>'申込一覧表（リレー種目）'!R14</f>
        <v/>
      </c>
      <c r="J3" s="100" t="str">
        <f>'申込一覧表（リレー種目）'!R15</f>
        <v/>
      </c>
      <c r="K3" s="100" t="str">
        <f>'申込一覧表（リレー種目）'!R16</f>
        <v/>
      </c>
      <c r="L3" s="100" t="str">
        <f>'申込一覧表（リレー種目）'!R17</f>
        <v/>
      </c>
      <c r="M3" s="100" t="str">
        <f>'申込一覧表（リレー種目）'!R18</f>
        <v/>
      </c>
    </row>
    <row r="4" spans="1:13" x14ac:dyDescent="0.15">
      <c r="A4" s="99">
        <v>3</v>
      </c>
      <c r="B4" s="99" t="str">
        <f>'申込一覧表（リレー種目）'!S19</f>
        <v/>
      </c>
      <c r="C4" s="99" t="str">
        <f>'申込一覧表（リレー種目）'!T19</f>
        <v/>
      </c>
      <c r="D4" s="99" t="str">
        <f>'申込一覧表（リレー種目）'!U19</f>
        <v/>
      </c>
      <c r="E4" s="98" t="e">
        <f>'申込一覧表（リレー種目）'!$AC$4</f>
        <v>#N/A</v>
      </c>
      <c r="F4" s="98" t="str">
        <f>CONCATENATE('申込一覧表（リレー種目）'!$AA$4,'申込一覧表（リレー種目）'!D19)</f>
        <v>0</v>
      </c>
      <c r="G4" s="100" t="str">
        <f>'申込一覧表（リレー種目）'!W19</f>
        <v/>
      </c>
      <c r="H4" s="100" t="str">
        <f>'申込一覧表（リレー種目）'!R19</f>
        <v/>
      </c>
      <c r="I4" s="100" t="str">
        <f>'申込一覧表（リレー種目）'!R20</f>
        <v/>
      </c>
      <c r="J4" s="100" t="str">
        <f>'申込一覧表（リレー種目）'!R21</f>
        <v/>
      </c>
      <c r="K4" s="100" t="str">
        <f>'申込一覧表（リレー種目）'!R22</f>
        <v/>
      </c>
      <c r="L4" s="100" t="str">
        <f>'申込一覧表（リレー種目）'!R23</f>
        <v/>
      </c>
      <c r="M4" s="100" t="str">
        <f>'申込一覧表（リレー種目）'!R24</f>
        <v/>
      </c>
    </row>
    <row r="5" spans="1:13" x14ac:dyDescent="0.15">
      <c r="A5" s="99">
        <v>4</v>
      </c>
      <c r="B5" s="99" t="str">
        <f>'申込一覧表（リレー種目）'!S25</f>
        <v/>
      </c>
      <c r="C5" s="99" t="str">
        <f>'申込一覧表（リレー種目）'!T25</f>
        <v/>
      </c>
      <c r="D5" s="99" t="str">
        <f>'申込一覧表（リレー種目）'!U25</f>
        <v/>
      </c>
      <c r="E5" s="98" t="e">
        <f>'申込一覧表（リレー種目）'!$AC$4</f>
        <v>#N/A</v>
      </c>
      <c r="F5" s="98" t="str">
        <f>CONCATENATE('申込一覧表（リレー種目）'!$AA$4,'申込一覧表（リレー種目）'!D25)</f>
        <v>0</v>
      </c>
      <c r="G5" s="100" t="str">
        <f>'申込一覧表（リレー種目）'!W25</f>
        <v/>
      </c>
      <c r="H5" s="100" t="str">
        <f>'申込一覧表（リレー種目）'!R25</f>
        <v/>
      </c>
      <c r="I5" s="100" t="str">
        <f>'申込一覧表（リレー種目）'!R26</f>
        <v/>
      </c>
      <c r="J5" s="100" t="str">
        <f>'申込一覧表（リレー種目）'!R27</f>
        <v/>
      </c>
      <c r="K5" s="100" t="str">
        <f>'申込一覧表（リレー種目）'!R28</f>
        <v/>
      </c>
      <c r="L5" s="100" t="str">
        <f>'申込一覧表（リレー種目）'!R29</f>
        <v/>
      </c>
      <c r="M5" s="100" t="str">
        <f>'申込一覧表（リレー種目）'!R30</f>
        <v/>
      </c>
    </row>
  </sheetData>
  <sheetProtection algorithmName="SHA-512" hashValue="kDV2/EJT6evaGKruHFpviSPzaTan05NYW/DjsjBCW4tDaroII1iKfLwfACAb3u5uadhPvSS7UD8vSQdteCCMTA==" saltValue="uyKob7T9VsqW6zJ51D/qig==" spinCount="100000" sheet="1" objects="1" scenarios="1"/>
  <phoneticPr fontId="2"/>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sqref="A1:XFD1048576"/>
    </sheetView>
  </sheetViews>
  <sheetFormatPr defaultRowHeight="18.75" x14ac:dyDescent="0.4"/>
  <cols>
    <col min="1" max="16384" width="9" style="81"/>
  </cols>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基礎データ（必ず先に記入してください）</vt:lpstr>
      <vt:lpstr>申込一覧表（個人種目）</vt:lpstr>
      <vt:lpstr>申込一覧表（リレー種目）</vt:lpstr>
      <vt:lpstr>自由シート</vt:lpstr>
      <vt:lpstr>(種目・作業用)</vt:lpstr>
      <vt:lpstr>kyougisha転記用</vt:lpstr>
      <vt:lpstr>relay転記用</vt:lpstr>
      <vt:lpstr>自由シート (2)</vt:lpstr>
      <vt:lpstr>gakunen1</vt:lpstr>
      <vt:lpstr>gakunen2</vt:lpstr>
      <vt:lpstr>'基礎データ（必ず先に記入してください）'!Print_Area</vt:lpstr>
      <vt:lpstr>'申込一覧表（リレー種目）'!Print_Area</vt:lpstr>
      <vt:lpstr>'申込一覧表（個人種目）'!Print_Area</vt:lpstr>
      <vt:lpstr>relay01</vt:lpstr>
      <vt:lpstr>shozoku1</vt:lpstr>
      <vt:lpstr>syozoku1</vt:lpstr>
      <vt:lpstr>女</vt:lpstr>
      <vt:lpstr>性別</vt:lpstr>
      <vt:lpstr>男</vt:lpstr>
    </vt:vector>
  </TitlesOfParts>
  <Company>山形県教育庁高校教育課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ikeda</cp:lastModifiedBy>
  <cp:lastPrinted>2020-07-27T13:55:24Z</cp:lastPrinted>
  <dcterms:created xsi:type="dcterms:W3CDTF">2020-07-27T06:49:15Z</dcterms:created>
  <dcterms:modified xsi:type="dcterms:W3CDTF">2020-07-27T21:30:07Z</dcterms:modified>
</cp:coreProperties>
</file>