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kagot\OneDrive\デスクトップ\WEB対応\山形陸協\原稿\"/>
    </mc:Choice>
  </mc:AlternateContent>
  <xr:revisionPtr revIDLastSave="0" documentId="13_ncr:1_{56DC857E-999C-4FC2-B1A1-02E187665FB2}" xr6:coauthVersionLast="46" xr6:coauthVersionMax="46" xr10:uidLastSave="{00000000-0000-0000-0000-000000000000}"/>
  <workbookProtection workbookPassword="F091" lockStructure="1"/>
  <bookViews>
    <workbookView xWindow="1785" yWindow="0" windowWidth="18705" windowHeight="11520" tabRatio="863" xr2:uid="{00000000-000D-0000-FFFF-FFFF00000000}"/>
  </bookViews>
  <sheets>
    <sheet name="見本" sheetId="11" r:id="rId1"/>
    <sheet name="基礎情報" sheetId="22" r:id="rId2"/>
    <sheet name="一般男子" sheetId="23" r:id="rId3"/>
    <sheet name="一般女子" sheetId="24" r:id="rId4"/>
    <sheet name="中学男子1" sheetId="1" r:id="rId5"/>
    <sheet name="中学男子2" sheetId="25" r:id="rId6"/>
    <sheet name="中学女子1" sheetId="26" r:id="rId7"/>
    <sheet name="中学女子2" sheetId="27" r:id="rId8"/>
    <sheet name="リレー男子" sheetId="18" r:id="rId9"/>
    <sheet name="リレー女子" sheetId="19" r:id="rId10"/>
    <sheet name="ＭＣ" sheetId="6" r:id="rId11"/>
    <sheet name="種目名" sheetId="3" state="hidden" r:id="rId12"/>
    <sheet name="記録入力" sheetId="14" r:id="rId13"/>
  </sheets>
  <definedNames>
    <definedName name="_xlnm.Print_Area" localSheetId="9">リレー女子!$A$1:$E$28</definedName>
    <definedName name="_xlnm.Print_Area" localSheetId="8">リレー男子!$A$1:$D$28</definedName>
    <definedName name="_xlnm.Print_Area" localSheetId="3">一般女子!$A$1:$K$40</definedName>
    <definedName name="_xlnm.Print_Area" localSheetId="2">一般男子!$A$1:$K$40</definedName>
    <definedName name="_xlnm.Print_Area" localSheetId="6">中学女子1!$A$1:$K$40</definedName>
    <definedName name="_xlnm.Print_Area" localSheetId="7">中学女子2!$A$1:$K$40</definedName>
    <definedName name="_xlnm.Print_Area" localSheetId="4">中学男子1!$A$1:$K$40</definedName>
    <definedName name="_xlnm.Print_Area" localSheetId="5">中学男子2!$A$1:$K$40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7" i="27" l="1"/>
  <c r="O27" i="27"/>
  <c r="H27" i="27"/>
  <c r="B27" i="27"/>
  <c r="P26" i="27"/>
  <c r="O26" i="27"/>
  <c r="H26" i="27"/>
  <c r="B26" i="27"/>
  <c r="P25" i="27"/>
  <c r="O25" i="27"/>
  <c r="H25" i="27"/>
  <c r="B25" i="27"/>
  <c r="P24" i="27"/>
  <c r="O24" i="27"/>
  <c r="H24" i="27"/>
  <c r="B24" i="27"/>
  <c r="P23" i="27"/>
  <c r="O23" i="27"/>
  <c r="H23" i="27"/>
  <c r="B23" i="27"/>
  <c r="P22" i="27"/>
  <c r="O22" i="27"/>
  <c r="H22" i="27"/>
  <c r="B22" i="27"/>
  <c r="P21" i="27"/>
  <c r="O21" i="27"/>
  <c r="H21" i="27"/>
  <c r="B21" i="27"/>
  <c r="P20" i="27"/>
  <c r="O20" i="27"/>
  <c r="H20" i="27"/>
  <c r="B20" i="27"/>
  <c r="P19" i="27"/>
  <c r="O19" i="27"/>
  <c r="H19" i="27"/>
  <c r="B19" i="27"/>
  <c r="P18" i="27"/>
  <c r="O18" i="27"/>
  <c r="H18" i="27"/>
  <c r="B18" i="27"/>
  <c r="P17" i="27"/>
  <c r="O17" i="27"/>
  <c r="H17" i="27"/>
  <c r="B17" i="27"/>
  <c r="P16" i="27"/>
  <c r="O16" i="27"/>
  <c r="H16" i="27"/>
  <c r="B16" i="27"/>
  <c r="P15" i="27"/>
  <c r="O15" i="27"/>
  <c r="H15" i="27"/>
  <c r="B15" i="27"/>
  <c r="P14" i="27"/>
  <c r="O14" i="27"/>
  <c r="H14" i="27"/>
  <c r="B14" i="27"/>
  <c r="P13" i="27"/>
  <c r="O13" i="27"/>
  <c r="H13" i="27"/>
  <c r="B13" i="27"/>
  <c r="P12" i="27"/>
  <c r="O12" i="27"/>
  <c r="H12" i="27"/>
  <c r="B12" i="27"/>
  <c r="P11" i="27"/>
  <c r="O11" i="27"/>
  <c r="H11" i="27"/>
  <c r="B11" i="27"/>
  <c r="P10" i="27"/>
  <c r="O10" i="27"/>
  <c r="H10" i="27"/>
  <c r="B10" i="27"/>
  <c r="P9" i="27"/>
  <c r="O9" i="27"/>
  <c r="H9" i="27"/>
  <c r="B9" i="27"/>
  <c r="P8" i="27"/>
  <c r="O8" i="27"/>
  <c r="H8" i="27"/>
  <c r="B8" i="27"/>
  <c r="P27" i="26"/>
  <c r="O27" i="26"/>
  <c r="H27" i="26"/>
  <c r="B27" i="26"/>
  <c r="P26" i="26"/>
  <c r="O26" i="26"/>
  <c r="H26" i="26"/>
  <c r="B26" i="26"/>
  <c r="P25" i="26"/>
  <c r="O25" i="26"/>
  <c r="H25" i="26"/>
  <c r="B25" i="26"/>
  <c r="P24" i="26"/>
  <c r="O24" i="26"/>
  <c r="H24" i="26"/>
  <c r="B24" i="26"/>
  <c r="P23" i="26"/>
  <c r="O23" i="26"/>
  <c r="H23" i="26"/>
  <c r="B23" i="26"/>
  <c r="P22" i="26"/>
  <c r="O22" i="26"/>
  <c r="H22" i="26"/>
  <c r="B22" i="26"/>
  <c r="P21" i="26"/>
  <c r="O21" i="26"/>
  <c r="H21" i="26"/>
  <c r="B21" i="26"/>
  <c r="P20" i="26"/>
  <c r="O20" i="26"/>
  <c r="H20" i="26"/>
  <c r="B20" i="26"/>
  <c r="P19" i="26"/>
  <c r="O19" i="26"/>
  <c r="H19" i="26"/>
  <c r="B19" i="26"/>
  <c r="P18" i="26"/>
  <c r="O18" i="26"/>
  <c r="H18" i="26"/>
  <c r="B18" i="26"/>
  <c r="P17" i="26"/>
  <c r="O17" i="26"/>
  <c r="H17" i="26"/>
  <c r="B17" i="26"/>
  <c r="P16" i="26"/>
  <c r="O16" i="26"/>
  <c r="H16" i="26"/>
  <c r="B16" i="26"/>
  <c r="P15" i="26"/>
  <c r="O15" i="26"/>
  <c r="H15" i="26"/>
  <c r="B15" i="26"/>
  <c r="P14" i="26"/>
  <c r="O14" i="26"/>
  <c r="H14" i="26"/>
  <c r="B14" i="26"/>
  <c r="P13" i="26"/>
  <c r="O13" i="26"/>
  <c r="H13" i="26"/>
  <c r="B13" i="26"/>
  <c r="P12" i="26"/>
  <c r="O12" i="26"/>
  <c r="H12" i="26"/>
  <c r="B12" i="26"/>
  <c r="P11" i="26"/>
  <c r="O11" i="26"/>
  <c r="H11" i="26"/>
  <c r="B11" i="26"/>
  <c r="P10" i="26"/>
  <c r="O10" i="26"/>
  <c r="H10" i="26"/>
  <c r="B10" i="26"/>
  <c r="P9" i="26"/>
  <c r="O9" i="26"/>
  <c r="H9" i="26"/>
  <c r="B9" i="26"/>
  <c r="P8" i="26"/>
  <c r="O8" i="26"/>
  <c r="H8" i="26"/>
  <c r="B8" i="26"/>
  <c r="P27" i="25"/>
  <c r="O27" i="25"/>
  <c r="H27" i="25"/>
  <c r="B27" i="25"/>
  <c r="P26" i="25"/>
  <c r="O26" i="25"/>
  <c r="H26" i="25"/>
  <c r="B26" i="25"/>
  <c r="P25" i="25"/>
  <c r="O25" i="25"/>
  <c r="H25" i="25"/>
  <c r="B25" i="25"/>
  <c r="P24" i="25"/>
  <c r="O24" i="25"/>
  <c r="H24" i="25"/>
  <c r="B24" i="25"/>
  <c r="P23" i="25"/>
  <c r="O23" i="25"/>
  <c r="H23" i="25"/>
  <c r="B23" i="25"/>
  <c r="P22" i="25"/>
  <c r="O22" i="25"/>
  <c r="H22" i="25"/>
  <c r="B22" i="25"/>
  <c r="P21" i="25"/>
  <c r="O21" i="25"/>
  <c r="H21" i="25"/>
  <c r="B21" i="25"/>
  <c r="P20" i="25"/>
  <c r="O20" i="25"/>
  <c r="H20" i="25"/>
  <c r="B20" i="25"/>
  <c r="P19" i="25"/>
  <c r="O19" i="25"/>
  <c r="H19" i="25"/>
  <c r="B19" i="25"/>
  <c r="P18" i="25"/>
  <c r="O18" i="25"/>
  <c r="H18" i="25"/>
  <c r="B18" i="25"/>
  <c r="P17" i="25"/>
  <c r="O17" i="25"/>
  <c r="H17" i="25"/>
  <c r="B17" i="25"/>
  <c r="P16" i="25"/>
  <c r="O16" i="25"/>
  <c r="H16" i="25"/>
  <c r="B16" i="25"/>
  <c r="P15" i="25"/>
  <c r="O15" i="25"/>
  <c r="H15" i="25"/>
  <c r="B15" i="25"/>
  <c r="P14" i="25"/>
  <c r="O14" i="25"/>
  <c r="H14" i="25"/>
  <c r="B14" i="25"/>
  <c r="P13" i="25"/>
  <c r="O13" i="25"/>
  <c r="H13" i="25"/>
  <c r="B13" i="25"/>
  <c r="P12" i="25"/>
  <c r="O12" i="25"/>
  <c r="H12" i="25"/>
  <c r="B12" i="25"/>
  <c r="P11" i="25"/>
  <c r="O11" i="25"/>
  <c r="H11" i="25"/>
  <c r="B11" i="25"/>
  <c r="P10" i="25"/>
  <c r="O10" i="25"/>
  <c r="H10" i="25"/>
  <c r="B10" i="25"/>
  <c r="P9" i="25"/>
  <c r="O9" i="25"/>
  <c r="H9" i="25"/>
  <c r="B9" i="25"/>
  <c r="P8" i="25"/>
  <c r="O8" i="25"/>
  <c r="H8" i="25"/>
  <c r="B8" i="25"/>
  <c r="P27" i="24" l="1"/>
  <c r="O27" i="24"/>
  <c r="P26" i="24"/>
  <c r="O26" i="24"/>
  <c r="P25" i="24"/>
  <c r="O25" i="24"/>
  <c r="P24" i="24"/>
  <c r="O24" i="24"/>
  <c r="P23" i="24"/>
  <c r="O23" i="24"/>
  <c r="P22" i="24"/>
  <c r="O22" i="24"/>
  <c r="P21" i="24"/>
  <c r="O21" i="24"/>
  <c r="P20" i="24"/>
  <c r="O20" i="24"/>
  <c r="P19" i="24"/>
  <c r="O19" i="24"/>
  <c r="P18" i="24"/>
  <c r="O18" i="24"/>
  <c r="P17" i="24"/>
  <c r="O17" i="24"/>
  <c r="P16" i="24"/>
  <c r="O16" i="24"/>
  <c r="P15" i="24"/>
  <c r="O15" i="24"/>
  <c r="P14" i="24"/>
  <c r="O14" i="24"/>
  <c r="P13" i="24"/>
  <c r="O13" i="24"/>
  <c r="P12" i="24"/>
  <c r="O12" i="24"/>
  <c r="P11" i="24"/>
  <c r="O11" i="24"/>
  <c r="P10" i="24"/>
  <c r="O10" i="24"/>
  <c r="P9" i="24"/>
  <c r="O9" i="24"/>
  <c r="P8" i="24"/>
  <c r="O8" i="24"/>
  <c r="P27" i="23"/>
  <c r="O27" i="23"/>
  <c r="P26" i="23"/>
  <c r="O26" i="23"/>
  <c r="P25" i="23"/>
  <c r="O25" i="23"/>
  <c r="P24" i="23"/>
  <c r="O24" i="23"/>
  <c r="P23" i="23"/>
  <c r="O23" i="23"/>
  <c r="P22" i="23"/>
  <c r="O22" i="23"/>
  <c r="P21" i="23"/>
  <c r="O21" i="23"/>
  <c r="P20" i="23"/>
  <c r="O20" i="23"/>
  <c r="P19" i="23"/>
  <c r="O19" i="23"/>
  <c r="P18" i="23"/>
  <c r="O18" i="23"/>
  <c r="P17" i="23"/>
  <c r="O17" i="23"/>
  <c r="P16" i="23"/>
  <c r="O16" i="23"/>
  <c r="P15" i="23"/>
  <c r="O15" i="23"/>
  <c r="P14" i="23"/>
  <c r="O14" i="23"/>
  <c r="P13" i="23"/>
  <c r="O13" i="23"/>
  <c r="P12" i="23"/>
  <c r="O12" i="23"/>
  <c r="P11" i="23"/>
  <c r="O11" i="23"/>
  <c r="P10" i="23"/>
  <c r="O10" i="23"/>
  <c r="P9" i="23"/>
  <c r="O9" i="23"/>
  <c r="P8" i="23"/>
  <c r="O8" i="23"/>
  <c r="H27" i="24" l="1"/>
  <c r="B27" i="24"/>
  <c r="H26" i="24"/>
  <c r="B26" i="24"/>
  <c r="H25" i="24"/>
  <c r="B25" i="24"/>
  <c r="H24" i="24"/>
  <c r="B24" i="24"/>
  <c r="H23" i="24"/>
  <c r="B23" i="24"/>
  <c r="H22" i="24"/>
  <c r="B22" i="24"/>
  <c r="H21" i="24"/>
  <c r="B21" i="24"/>
  <c r="H20" i="24"/>
  <c r="B20" i="24"/>
  <c r="H19" i="24"/>
  <c r="B19" i="24"/>
  <c r="H18" i="24"/>
  <c r="B18" i="24"/>
  <c r="H17" i="24"/>
  <c r="B17" i="24"/>
  <c r="H16" i="24"/>
  <c r="B16" i="24"/>
  <c r="H15" i="24"/>
  <c r="B15" i="24"/>
  <c r="H14" i="24"/>
  <c r="B14" i="24"/>
  <c r="H13" i="24"/>
  <c r="B13" i="24"/>
  <c r="H12" i="24"/>
  <c r="B12" i="24"/>
  <c r="H11" i="24"/>
  <c r="B11" i="24"/>
  <c r="H10" i="24"/>
  <c r="B10" i="24"/>
  <c r="H9" i="24"/>
  <c r="B9" i="24"/>
  <c r="H8" i="24"/>
  <c r="B8" i="24"/>
  <c r="H27" i="23"/>
  <c r="B27" i="23"/>
  <c r="H26" i="23"/>
  <c r="B26" i="23"/>
  <c r="H25" i="23"/>
  <c r="B25" i="23"/>
  <c r="H24" i="23"/>
  <c r="B24" i="23"/>
  <c r="H23" i="23"/>
  <c r="B23" i="23"/>
  <c r="H22" i="23"/>
  <c r="B22" i="23"/>
  <c r="H21" i="23"/>
  <c r="B21" i="23"/>
  <c r="H20" i="23"/>
  <c r="B20" i="23"/>
  <c r="H19" i="23"/>
  <c r="B19" i="23"/>
  <c r="H18" i="23"/>
  <c r="B18" i="23"/>
  <c r="H17" i="23"/>
  <c r="B17" i="23"/>
  <c r="H16" i="23"/>
  <c r="B16" i="23"/>
  <c r="H15" i="23"/>
  <c r="B15" i="23"/>
  <c r="H14" i="23"/>
  <c r="B14" i="23"/>
  <c r="H13" i="23"/>
  <c r="B13" i="23"/>
  <c r="H12" i="23"/>
  <c r="B12" i="23"/>
  <c r="H11" i="23"/>
  <c r="B11" i="23"/>
  <c r="H10" i="23"/>
  <c r="B10" i="23"/>
  <c r="H9" i="23"/>
  <c r="B9" i="23"/>
  <c r="H8" i="23"/>
  <c r="B8" i="23"/>
  <c r="B8" i="1" l="1"/>
  <c r="H8" i="1"/>
  <c r="O8" i="1"/>
  <c r="P8" i="1"/>
  <c r="C17" i="22" l="1"/>
  <c r="C14" i="22"/>
  <c r="C11" i="22"/>
  <c r="H27" i="1"/>
  <c r="H26" i="1"/>
  <c r="H25" i="1"/>
  <c r="H24" i="1"/>
  <c r="H23" i="1"/>
  <c r="H22" i="1"/>
  <c r="H21" i="1"/>
  <c r="H20" i="1"/>
  <c r="H19" i="1"/>
  <c r="H18" i="1"/>
  <c r="H17" i="1"/>
  <c r="H16" i="1"/>
  <c r="H15" i="1"/>
  <c r="H14" i="1"/>
  <c r="H13" i="1"/>
  <c r="H12" i="1"/>
  <c r="H11" i="1"/>
  <c r="H10" i="1"/>
  <c r="H9" i="1"/>
  <c r="J3" i="19" l="1"/>
  <c r="K3" i="19"/>
  <c r="L3" i="19"/>
  <c r="M3" i="19"/>
  <c r="N3" i="19"/>
  <c r="O3" i="19"/>
  <c r="P3" i="19"/>
  <c r="Q3" i="19"/>
  <c r="R3" i="19"/>
  <c r="K4" i="19"/>
  <c r="L4" i="19"/>
  <c r="M4" i="19"/>
  <c r="N4" i="19"/>
  <c r="O4" i="19"/>
  <c r="P4" i="19"/>
  <c r="Q4" i="19"/>
  <c r="R4" i="19"/>
  <c r="J4" i="19"/>
  <c r="J3" i="18"/>
  <c r="K3" i="18"/>
  <c r="L3" i="18"/>
  <c r="M3" i="18"/>
  <c r="N3" i="18"/>
  <c r="O3" i="18"/>
  <c r="P3" i="18"/>
  <c r="Q3" i="18"/>
  <c r="R3" i="18"/>
  <c r="J4" i="18"/>
  <c r="K4" i="18"/>
  <c r="L4" i="18"/>
  <c r="M4" i="18"/>
  <c r="N4" i="18"/>
  <c r="O4" i="18"/>
  <c r="P4" i="18"/>
  <c r="Q4" i="18"/>
  <c r="R4" i="18"/>
  <c r="P27" i="1"/>
  <c r="O27" i="1"/>
  <c r="P26" i="1"/>
  <c r="O26" i="1"/>
  <c r="P25" i="1"/>
  <c r="O25" i="1"/>
  <c r="P24" i="1"/>
  <c r="O24" i="1"/>
  <c r="P23" i="1"/>
  <c r="O23" i="1"/>
  <c r="P22" i="1"/>
  <c r="O22" i="1"/>
  <c r="P21" i="1"/>
  <c r="O21" i="1"/>
  <c r="P20" i="1"/>
  <c r="O20" i="1"/>
  <c r="P19" i="1"/>
  <c r="O19" i="1"/>
  <c r="P18" i="1"/>
  <c r="O18" i="1"/>
  <c r="P17" i="1"/>
  <c r="O17" i="1"/>
  <c r="P16" i="1"/>
  <c r="O16" i="1"/>
  <c r="P15" i="1"/>
  <c r="O15" i="1"/>
  <c r="P14" i="1"/>
  <c r="O14" i="1"/>
  <c r="P13" i="1"/>
  <c r="O13" i="1"/>
  <c r="P12" i="1"/>
  <c r="O12" i="1"/>
  <c r="P11" i="1"/>
  <c r="O11" i="1"/>
  <c r="P10" i="1"/>
  <c r="O10" i="1"/>
  <c r="P9" i="1"/>
  <c r="O9" i="1"/>
  <c r="J31" i="3"/>
  <c r="J30" i="3"/>
  <c r="J29" i="3"/>
  <c r="J28" i="3"/>
  <c r="J27" i="3"/>
  <c r="J26" i="3"/>
  <c r="J25" i="3"/>
  <c r="J24" i="3"/>
  <c r="J23" i="3"/>
  <c r="J22" i="3"/>
  <c r="J21" i="3"/>
  <c r="J20" i="3"/>
  <c r="J19" i="3"/>
  <c r="J4" i="3"/>
  <c r="J5" i="3"/>
  <c r="J6" i="3"/>
  <c r="J7" i="3"/>
  <c r="J8" i="3"/>
  <c r="J9" i="3"/>
  <c r="J10" i="3"/>
  <c r="J11" i="3"/>
  <c r="J12" i="3"/>
  <c r="J13" i="3"/>
  <c r="J14" i="3"/>
  <c r="J15" i="3"/>
  <c r="J16" i="3"/>
  <c r="J17" i="3"/>
  <c r="J18" i="3"/>
  <c r="J3" i="3"/>
  <c r="G24" i="11"/>
  <c r="G26" i="11"/>
  <c r="B26" i="11"/>
  <c r="G25" i="11"/>
  <c r="B25" i="11"/>
  <c r="B24" i="11"/>
  <c r="G23" i="11"/>
  <c r="B23" i="11"/>
  <c r="G22" i="11"/>
  <c r="B22" i="11"/>
  <c r="G21" i="11"/>
  <c r="B21" i="11"/>
  <c r="G20" i="11"/>
  <c r="B20" i="11"/>
  <c r="G19" i="11"/>
  <c r="B19" i="11"/>
  <c r="G18" i="11"/>
  <c r="B18" i="11"/>
  <c r="G17" i="11"/>
  <c r="B17" i="11"/>
  <c r="G16" i="11"/>
  <c r="B16" i="11"/>
  <c r="G15" i="11"/>
  <c r="B15" i="11"/>
  <c r="G14" i="11"/>
  <c r="B14" i="11"/>
  <c r="G13" i="11"/>
  <c r="B13" i="11"/>
  <c r="G12" i="11"/>
  <c r="B12" i="11"/>
  <c r="G11" i="11"/>
  <c r="B11" i="11"/>
  <c r="G10" i="11"/>
  <c r="B10" i="11"/>
  <c r="G9" i="11"/>
  <c r="B9" i="11"/>
  <c r="G8" i="11"/>
  <c r="B8" i="11"/>
  <c r="B7" i="11"/>
  <c r="B27" i="1"/>
  <c r="B26" i="1"/>
  <c r="B25" i="1"/>
  <c r="B24" i="1"/>
  <c r="B23" i="1"/>
  <c r="B22" i="1"/>
  <c r="B21" i="1"/>
  <c r="B20" i="1"/>
  <c r="B19" i="1"/>
  <c r="B18" i="1"/>
  <c r="B17" i="1"/>
  <c r="B16" i="1"/>
  <c r="B15" i="1"/>
  <c r="B14" i="1"/>
  <c r="B13" i="1"/>
  <c r="B12" i="1"/>
  <c r="B11" i="1"/>
  <c r="B10" i="1"/>
  <c r="B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ARAKI, Seiji</author>
  </authors>
  <commentList>
    <comment ref="I2" authorId="0" shapeId="0" xr:uid="{00000000-0006-0000-0000-000001000000}">
      <text>
        <r>
          <rPr>
            <b/>
            <sz val="9"/>
            <color indexed="81"/>
            <rFont val="ＭＳ Ｐゴシック"/>
            <family val="3"/>
            <charset val="128"/>
          </rPr>
          <t>半角数字で入力
下のＭＣにコピーされていくので間違わないように。</t>
        </r>
      </text>
    </comment>
    <comment ref="C4" authorId="0" shapeId="0" xr:uid="{00000000-0006-0000-0000-000002000000}">
      <text>
        <r>
          <rPr>
            <b/>
            <sz val="9"/>
            <color indexed="81"/>
            <rFont val="ＭＳ Ｐゴシック"/>
            <family val="3"/>
            <charset val="128"/>
          </rPr>
          <t xml:space="preserve">男子は男子のシート
女子は女子のシートを
使用してください。
</t>
        </r>
      </text>
    </comment>
    <comment ref="B6" authorId="0" shapeId="0" xr:uid="{00000000-0006-0000-0000-000003000000}">
      <text>
        <r>
          <rPr>
            <b/>
            <sz val="9"/>
            <color indexed="81"/>
            <rFont val="ＭＳ Ｐゴシック"/>
            <family val="3"/>
            <charset val="128"/>
          </rPr>
          <t>勝手に入力しないでください。数式が入っています。</t>
        </r>
      </text>
    </comment>
    <comment ref="C6" authorId="0" shapeId="0" xr:uid="{00000000-0006-0000-0000-000004000000}">
      <text>
        <r>
          <rPr>
            <b/>
            <sz val="9"/>
            <color indexed="81"/>
            <rFont val="ＭＳ Ｐゴシック"/>
            <family val="3"/>
            <charset val="128"/>
          </rPr>
          <t>漢字で入力末尾に全角数字で学年を
EX
照　　　英　１
桂　　歌丸　２
松田　聖子　３
鈴木保奈美　２
宇多田ヒカル１
性と名の間は全角でスペースを入れる。名と学年の間にもスペースを入れる。
氏名５文字の場合はスペースはいらない。６文字の場合は名前の後にすぐ学年を入力。漢字２文字、３文字の場合は５文字分になるように 入力する
リレーのみ出場する選手も入力すること</t>
        </r>
      </text>
    </comment>
    <comment ref="D6" authorId="0" shapeId="0" xr:uid="{00000000-0006-0000-0000-000005000000}">
      <text>
        <r>
          <rPr>
            <b/>
            <sz val="9"/>
            <color indexed="81"/>
            <rFont val="ＭＳ Ｐゴシック"/>
            <family val="3"/>
            <charset val="128"/>
          </rPr>
          <t>半角カタカナ
性と名の間は半角スペースを入れる。
ＥＸ
　ｳﾀﾀﾞ ﾋｶﾙ</t>
        </r>
      </text>
    </comment>
    <comment ref="E6" authorId="0" shapeId="0" xr:uid="{00000000-0006-0000-0000-000006000000}">
      <text>
        <r>
          <rPr>
            <b/>
            <sz val="9"/>
            <color indexed="81"/>
            <rFont val="ＭＳ Ｐゴシック"/>
            <family val="3"/>
            <charset val="128"/>
          </rPr>
          <t>半角数字
男子は　1
女子は　2</t>
        </r>
      </text>
    </comment>
    <comment ref="F6" authorId="0" shapeId="0" xr:uid="{00000000-0006-0000-0000-000007000000}">
      <text>
        <r>
          <rPr>
            <b/>
            <sz val="9"/>
            <color indexed="81"/>
            <rFont val="ＭＳ Ｐゴシック"/>
            <family val="3"/>
            <charset val="128"/>
          </rPr>
          <t>県番号「６」を入力</t>
        </r>
      </text>
    </comment>
    <comment ref="G6" authorId="0" shapeId="0" xr:uid="{00000000-0006-0000-0000-000008000000}">
      <text>
        <r>
          <rPr>
            <sz val="9"/>
            <color indexed="81"/>
            <rFont val="ＭＳ Ｐゴシック"/>
            <family val="3"/>
            <charset val="128"/>
          </rPr>
          <t>上のＭＣの欄に入力すると自動で入ります。</t>
        </r>
      </text>
    </comment>
    <comment ref="H6" authorId="0" shapeId="0" xr:uid="{00000000-0006-0000-0000-000009000000}">
      <text>
        <r>
          <rPr>
            <b/>
            <sz val="9"/>
            <color indexed="81"/>
            <rFont val="ＭＳ Ｐゴシック"/>
            <family val="3"/>
            <charset val="128"/>
          </rPr>
          <t>半角数字で入力
ナンバーカード番号を入力です。</t>
        </r>
      </text>
    </comment>
    <comment ref="I6" authorId="0" shapeId="0" xr:uid="{00000000-0006-0000-0000-00000A000000}">
      <text>
        <r>
          <rPr>
            <b/>
            <sz val="9"/>
            <color indexed="81"/>
            <rFont val="ＭＳ Ｐゴシック"/>
            <family val="3"/>
            <charset val="128"/>
          </rPr>
          <t>セルの右下に▽がでます。それを押すと種目が選択できますのでそこで選んでください。</t>
        </r>
      </text>
    </comment>
    <comment ref="J6" authorId="0" shapeId="0" xr:uid="{00000000-0006-0000-0000-00000B000000}">
      <text>
        <r>
          <rPr>
            <b/>
            <sz val="9"/>
            <color indexed="81"/>
            <rFont val="ＭＳ Ｐゴシック"/>
            <family val="3"/>
            <charset val="128"/>
          </rPr>
          <t>セルの右下に▽がでます。それを押すと種目が選択できますのでそこで選んでください。</t>
        </r>
      </text>
    </comment>
    <comment ref="L6" authorId="0" shapeId="0" xr:uid="{00000000-0006-0000-0000-00000C000000}">
      <text>
        <r>
          <rPr>
            <b/>
            <sz val="9"/>
            <color indexed="81"/>
            <rFont val="ＭＳ Ｐゴシック"/>
            <family val="3"/>
            <charset val="128"/>
          </rPr>
          <t>出場種目１の記録を記録１に入力する。</t>
        </r>
      </text>
    </comment>
    <comment ref="M6" authorId="0" shapeId="0" xr:uid="{00000000-0006-0000-0000-00000D000000}">
      <text>
        <r>
          <rPr>
            <b/>
            <sz val="9"/>
            <color indexed="81"/>
            <rFont val="ＭＳ Ｐゴシック"/>
            <family val="3"/>
            <charset val="128"/>
          </rPr>
          <t>出場種目２の記録を記録２に入力する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ARAKI, Seiji</author>
  </authors>
  <commentList>
    <comment ref="K3" authorId="0" shapeId="0" xr:uid="{00000000-0006-0000-0200-000001000000}">
      <text>
        <r>
          <rPr>
            <b/>
            <sz val="9"/>
            <color indexed="81"/>
            <rFont val="ＭＳ Ｐゴシック"/>
            <family val="3"/>
            <charset val="128"/>
          </rPr>
          <t>半角数字で入力
下のＭＣにコピーされていくので間違わないように。</t>
        </r>
      </text>
    </comment>
    <comment ref="B7" authorId="0" shapeId="0" xr:uid="{00000000-0006-0000-0200-000002000000}">
      <text>
        <r>
          <rPr>
            <b/>
            <sz val="9"/>
            <color indexed="81"/>
            <rFont val="ＭＳ Ｐゴシック"/>
            <family val="3"/>
            <charset val="128"/>
          </rPr>
          <t xml:space="preserve">勝手に入力しないでください。
</t>
        </r>
      </text>
    </comment>
    <comment ref="C7" authorId="0" shapeId="0" xr:uid="{00000000-0006-0000-0200-000003000000}">
      <text>
        <r>
          <rPr>
            <b/>
            <sz val="9"/>
            <color indexed="81"/>
            <rFont val="ＭＳ Ｐゴシック"/>
            <family val="3"/>
            <charset val="128"/>
          </rPr>
          <t>漢字で入力末尾に全角数字で学年を
EX
照　　　英　１
桂　　歌丸　２
松田　聖子　３
鈴木保奈美　２
宇多田ヒカル１
性と名の間は全角でスペースを入れる。名と学年の間にもスペースを入れる。
氏名５文字の場合はスペースはいらない。６文字の場合は名前の後にすぐ学年を入力。漢字２文字、３文字の場合は５文字分になるように 入力する
リレーのみ出場する選手も入力すること</t>
        </r>
      </text>
    </comment>
    <comment ref="E7" authorId="0" shapeId="0" xr:uid="{00000000-0006-0000-0200-000004000000}">
      <text>
        <r>
          <rPr>
            <b/>
            <sz val="9"/>
            <color indexed="81"/>
            <rFont val="ＭＳ Ｐゴシック"/>
            <family val="3"/>
            <charset val="128"/>
          </rPr>
          <t>半角カタカナ
性と名の間は半角スペースを入れる。
ＥＸ
　ｳﾀﾀﾞ ﾋｶﾙ</t>
        </r>
      </text>
    </comment>
    <comment ref="F7" authorId="0" shapeId="0" xr:uid="{00000000-0006-0000-0200-000005000000}">
      <text>
        <r>
          <rPr>
            <b/>
            <sz val="9"/>
            <color indexed="81"/>
            <rFont val="ＭＳ Ｐゴシック"/>
            <family val="3"/>
            <charset val="128"/>
          </rPr>
          <t>半角数字
男子は　1
女子は　2</t>
        </r>
      </text>
    </comment>
    <comment ref="G7" authorId="0" shapeId="0" xr:uid="{00000000-0006-0000-0200-000006000000}">
      <text>
        <r>
          <rPr>
            <b/>
            <sz val="9"/>
            <color indexed="81"/>
            <rFont val="ＭＳ Ｐゴシック"/>
            <family val="3"/>
            <charset val="128"/>
          </rPr>
          <t xml:space="preserve">県番号「６」を入力
</t>
        </r>
      </text>
    </comment>
    <comment ref="H7" authorId="0" shapeId="0" xr:uid="{00000000-0006-0000-0200-000007000000}">
      <text>
        <r>
          <rPr>
            <sz val="9"/>
            <color indexed="81"/>
            <rFont val="ＭＳ Ｐゴシック"/>
            <family val="3"/>
            <charset val="128"/>
          </rPr>
          <t>上のＭＣの欄に入力すると自動で入ります。</t>
        </r>
      </text>
    </comment>
    <comment ref="I7" authorId="0" shapeId="0" xr:uid="{00000000-0006-0000-0200-000008000000}">
      <text>
        <r>
          <rPr>
            <b/>
            <sz val="9"/>
            <color indexed="81"/>
            <rFont val="ＭＳ Ｐゴシック"/>
            <family val="3"/>
            <charset val="128"/>
          </rPr>
          <t>半角数字で入力</t>
        </r>
      </text>
    </comment>
    <comment ref="J7" authorId="0" shapeId="0" xr:uid="{00000000-0006-0000-0200-000009000000}">
      <text>
        <r>
          <rPr>
            <b/>
            <sz val="9"/>
            <color indexed="81"/>
            <rFont val="ＭＳ Ｐゴシック"/>
            <family val="3"/>
            <charset val="128"/>
          </rPr>
          <t xml:space="preserve">セルの右下に▽がでます。それを押すと種目が選択できますのでそこで選んでください。
</t>
        </r>
      </text>
    </comment>
    <comment ref="K7" authorId="0" shapeId="0" xr:uid="{00000000-0006-0000-0200-00000A000000}">
      <text>
        <r>
          <rPr>
            <b/>
            <sz val="9"/>
            <color indexed="81"/>
            <rFont val="ＭＳ Ｐゴシック"/>
            <family val="3"/>
            <charset val="128"/>
          </rPr>
          <t>セルの右下に▽がでます。それを押すと種目が選択できますのでそこで選んでください。</t>
        </r>
      </text>
    </comment>
    <comment ref="L7" authorId="0" shapeId="0" xr:uid="{00000000-0006-0000-0200-00000B000000}">
      <text>
        <r>
          <rPr>
            <b/>
            <sz val="9"/>
            <color indexed="81"/>
            <rFont val="ＭＳ Ｐゴシック"/>
            <family val="3"/>
            <charset val="128"/>
          </rPr>
          <t>出場種目１の記録を記録１に入力する。</t>
        </r>
      </text>
    </comment>
    <comment ref="M7" authorId="0" shapeId="0" xr:uid="{00000000-0006-0000-0200-00000C000000}">
      <text>
        <r>
          <rPr>
            <b/>
            <sz val="9"/>
            <color indexed="81"/>
            <rFont val="ＭＳ Ｐゴシック"/>
            <family val="3"/>
            <charset val="128"/>
          </rPr>
          <t>出場種目２の記録を記録２に入力する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ARAKI, Seiji</author>
  </authors>
  <commentList>
    <comment ref="K3" authorId="0" shapeId="0" xr:uid="{00000000-0006-0000-0300-000001000000}">
      <text>
        <r>
          <rPr>
            <b/>
            <sz val="9"/>
            <color indexed="81"/>
            <rFont val="ＭＳ Ｐゴシック"/>
            <family val="3"/>
            <charset val="128"/>
          </rPr>
          <t>半角数字で入力
下のＭＣにコピーされていくので間違わないように。</t>
        </r>
      </text>
    </comment>
    <comment ref="B7" authorId="0" shapeId="0" xr:uid="{00000000-0006-0000-0300-000002000000}">
      <text>
        <r>
          <rPr>
            <b/>
            <sz val="9"/>
            <color indexed="81"/>
            <rFont val="ＭＳ Ｐゴシック"/>
            <family val="3"/>
            <charset val="128"/>
          </rPr>
          <t xml:space="preserve">勝手に入力しないでください。
</t>
        </r>
      </text>
    </comment>
    <comment ref="C7" authorId="0" shapeId="0" xr:uid="{00000000-0006-0000-0300-000003000000}">
      <text>
        <r>
          <rPr>
            <b/>
            <sz val="9"/>
            <color indexed="81"/>
            <rFont val="ＭＳ Ｐゴシック"/>
            <family val="3"/>
            <charset val="128"/>
          </rPr>
          <t>漢字で入力末尾に全角数字で学年を
EX
照　　　英　１
桂　　歌丸　２
松田　聖子　３
鈴木保奈美　２
宇多田ヒカル１
性と名の間は全角でスペースを入れる。名と学年の間にもスペースを入れる。
氏名５文字の場合はスペースはいらない。６文字の場合は名前の後にすぐ学年を入力。漢字２文字、３文字の場合は５文字分になるように 入力する
リレーのみ出場する選手も入力すること</t>
        </r>
      </text>
    </comment>
    <comment ref="E7" authorId="0" shapeId="0" xr:uid="{00000000-0006-0000-0300-000004000000}">
      <text>
        <r>
          <rPr>
            <b/>
            <sz val="9"/>
            <color indexed="81"/>
            <rFont val="ＭＳ Ｐゴシック"/>
            <family val="3"/>
            <charset val="128"/>
          </rPr>
          <t>半角カタカナ
性と名の間は半角スペースを入れる。
ＥＸ
　ｳﾀﾀﾞ ﾋｶﾙ</t>
        </r>
      </text>
    </comment>
    <comment ref="F7" authorId="0" shapeId="0" xr:uid="{00000000-0006-0000-0300-000005000000}">
      <text>
        <r>
          <rPr>
            <b/>
            <sz val="9"/>
            <color indexed="81"/>
            <rFont val="ＭＳ Ｐゴシック"/>
            <family val="3"/>
            <charset val="128"/>
          </rPr>
          <t>半角数字
男子は　1
女子は　2</t>
        </r>
      </text>
    </comment>
    <comment ref="G7" authorId="0" shapeId="0" xr:uid="{00000000-0006-0000-0300-000006000000}">
      <text>
        <r>
          <rPr>
            <b/>
            <sz val="9"/>
            <color indexed="81"/>
            <rFont val="ＭＳ Ｐゴシック"/>
            <family val="3"/>
            <charset val="128"/>
          </rPr>
          <t xml:space="preserve">県番号「６」を入力
</t>
        </r>
      </text>
    </comment>
    <comment ref="H7" authorId="0" shapeId="0" xr:uid="{00000000-0006-0000-0300-000007000000}">
      <text>
        <r>
          <rPr>
            <sz val="9"/>
            <color indexed="81"/>
            <rFont val="ＭＳ Ｐゴシック"/>
            <family val="3"/>
            <charset val="128"/>
          </rPr>
          <t>上のＭＣの欄に入力すると自動で入ります。</t>
        </r>
      </text>
    </comment>
    <comment ref="I7" authorId="0" shapeId="0" xr:uid="{00000000-0006-0000-0300-000008000000}">
      <text>
        <r>
          <rPr>
            <b/>
            <sz val="9"/>
            <color indexed="81"/>
            <rFont val="ＭＳ Ｐゴシック"/>
            <family val="3"/>
            <charset val="128"/>
          </rPr>
          <t>半角数字で入力</t>
        </r>
      </text>
    </comment>
    <comment ref="J7" authorId="0" shapeId="0" xr:uid="{00000000-0006-0000-0300-000009000000}">
      <text>
        <r>
          <rPr>
            <b/>
            <sz val="9"/>
            <color indexed="81"/>
            <rFont val="ＭＳ Ｐゴシック"/>
            <family val="3"/>
            <charset val="128"/>
          </rPr>
          <t xml:space="preserve">セルの右下に▽がでます。それを押すと種目が選択できますのでそこで選んでください。
</t>
        </r>
      </text>
    </comment>
    <comment ref="K7" authorId="0" shapeId="0" xr:uid="{00000000-0006-0000-0300-00000A000000}">
      <text>
        <r>
          <rPr>
            <b/>
            <sz val="9"/>
            <color indexed="81"/>
            <rFont val="ＭＳ Ｐゴシック"/>
            <family val="3"/>
            <charset val="128"/>
          </rPr>
          <t>セルの右下に▽がでます。それを押すと種目が選択できますのでそこで選んでください。</t>
        </r>
      </text>
    </comment>
    <comment ref="L7" authorId="0" shapeId="0" xr:uid="{00000000-0006-0000-0300-00000B000000}">
      <text>
        <r>
          <rPr>
            <b/>
            <sz val="9"/>
            <color indexed="81"/>
            <rFont val="ＭＳ Ｐゴシック"/>
            <family val="3"/>
            <charset val="128"/>
          </rPr>
          <t>出場種目１の記録を記録１に入力する。</t>
        </r>
      </text>
    </comment>
    <comment ref="M7" authorId="0" shapeId="0" xr:uid="{00000000-0006-0000-0300-00000C000000}">
      <text>
        <r>
          <rPr>
            <b/>
            <sz val="9"/>
            <color indexed="81"/>
            <rFont val="ＭＳ Ｐゴシック"/>
            <family val="3"/>
            <charset val="128"/>
          </rPr>
          <t>出場種目２の記録を記録２に入力する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ARAKI, Seiji</author>
  </authors>
  <commentList>
    <comment ref="K3" authorId="0" shapeId="0" xr:uid="{00000000-0006-0000-0400-000001000000}">
      <text>
        <r>
          <rPr>
            <b/>
            <sz val="9"/>
            <color indexed="81"/>
            <rFont val="ＭＳ Ｐゴシック"/>
            <family val="3"/>
            <charset val="128"/>
          </rPr>
          <t>半角数字で入力
下のＭＣにコピーされていくので間違わないように。</t>
        </r>
      </text>
    </comment>
    <comment ref="B7" authorId="0" shapeId="0" xr:uid="{00000000-0006-0000-0400-000002000000}">
      <text>
        <r>
          <rPr>
            <b/>
            <sz val="9"/>
            <color indexed="81"/>
            <rFont val="ＭＳ Ｐゴシック"/>
            <family val="3"/>
            <charset val="128"/>
          </rPr>
          <t xml:space="preserve">勝手に入力しないでください。
</t>
        </r>
      </text>
    </comment>
    <comment ref="C7" authorId="0" shapeId="0" xr:uid="{00000000-0006-0000-0400-000003000000}">
      <text>
        <r>
          <rPr>
            <b/>
            <sz val="9"/>
            <color indexed="81"/>
            <rFont val="ＭＳ Ｐゴシック"/>
            <family val="3"/>
            <charset val="128"/>
          </rPr>
          <t>漢字で入力末尾に全角数字で学年を
EX
照　　　英　１
桂　　歌丸　２
松田　聖子　３
鈴木保奈美　２
宇多田ヒカル１
性と名の間は全角でスペースを入れる。名と学年の間にもスペースを入れる。
氏名５文字の場合はスペースはいらない。６文字の場合は名前の後にすぐ学年を入力。漢字２文字、３文字の場合は５文字分になるように 入力する
リレーのみ出場する選手も入力すること</t>
        </r>
      </text>
    </comment>
    <comment ref="E7" authorId="0" shapeId="0" xr:uid="{00000000-0006-0000-0400-000004000000}">
      <text>
        <r>
          <rPr>
            <b/>
            <sz val="9"/>
            <color indexed="81"/>
            <rFont val="ＭＳ Ｐゴシック"/>
            <family val="3"/>
            <charset val="128"/>
          </rPr>
          <t>半角カタカナ
性と名の間は半角スペースを入れる。
ＥＸ
　ｳﾀﾀﾞ ﾋｶﾙ</t>
        </r>
      </text>
    </comment>
    <comment ref="F7" authorId="0" shapeId="0" xr:uid="{00000000-0006-0000-0400-000005000000}">
      <text>
        <r>
          <rPr>
            <b/>
            <sz val="9"/>
            <color indexed="81"/>
            <rFont val="ＭＳ Ｐゴシック"/>
            <family val="3"/>
            <charset val="128"/>
          </rPr>
          <t>半角数字
男子は　1
女子は　2</t>
        </r>
      </text>
    </comment>
    <comment ref="G7" authorId="0" shapeId="0" xr:uid="{00000000-0006-0000-0400-000006000000}">
      <text>
        <r>
          <rPr>
            <b/>
            <sz val="9"/>
            <color indexed="81"/>
            <rFont val="ＭＳ Ｐゴシック"/>
            <family val="3"/>
            <charset val="128"/>
          </rPr>
          <t xml:space="preserve">県番号「６」を入力
</t>
        </r>
      </text>
    </comment>
    <comment ref="H7" authorId="0" shapeId="0" xr:uid="{00000000-0006-0000-0400-000007000000}">
      <text>
        <r>
          <rPr>
            <sz val="9"/>
            <color indexed="81"/>
            <rFont val="ＭＳ Ｐゴシック"/>
            <family val="3"/>
            <charset val="128"/>
          </rPr>
          <t>上のＭＣの欄に入力すると自動で入ります。</t>
        </r>
      </text>
    </comment>
    <comment ref="I7" authorId="0" shapeId="0" xr:uid="{00000000-0006-0000-0400-000008000000}">
      <text>
        <r>
          <rPr>
            <b/>
            <sz val="9"/>
            <color indexed="81"/>
            <rFont val="ＭＳ Ｐゴシック"/>
            <family val="3"/>
            <charset val="128"/>
          </rPr>
          <t>半角数字で入力</t>
        </r>
      </text>
    </comment>
    <comment ref="J7" authorId="0" shapeId="0" xr:uid="{00000000-0006-0000-0400-000009000000}">
      <text>
        <r>
          <rPr>
            <b/>
            <sz val="9"/>
            <color indexed="81"/>
            <rFont val="ＭＳ Ｐゴシック"/>
            <family val="3"/>
            <charset val="128"/>
          </rPr>
          <t xml:space="preserve">セルの右下に▽がでます。それを押すと種目が選択できますのでそこで選んでください。
</t>
        </r>
      </text>
    </comment>
    <comment ref="K7" authorId="0" shapeId="0" xr:uid="{00000000-0006-0000-0400-00000A000000}">
      <text>
        <r>
          <rPr>
            <b/>
            <sz val="9"/>
            <color indexed="81"/>
            <rFont val="ＭＳ Ｐゴシック"/>
            <family val="3"/>
            <charset val="128"/>
          </rPr>
          <t>セルの右下に▽がでます。それを押すと種目が選択できますのでそこで選んでください。</t>
        </r>
      </text>
    </comment>
    <comment ref="L7" authorId="0" shapeId="0" xr:uid="{00000000-0006-0000-0400-00000B000000}">
      <text>
        <r>
          <rPr>
            <b/>
            <sz val="9"/>
            <color indexed="81"/>
            <rFont val="ＭＳ Ｐゴシック"/>
            <family val="3"/>
            <charset val="128"/>
          </rPr>
          <t>出場種目１の記録を記録１に入力する。</t>
        </r>
      </text>
    </comment>
    <comment ref="M7" authorId="0" shapeId="0" xr:uid="{00000000-0006-0000-0400-00000C000000}">
      <text>
        <r>
          <rPr>
            <b/>
            <sz val="9"/>
            <color indexed="81"/>
            <rFont val="ＭＳ Ｐゴシック"/>
            <family val="3"/>
            <charset val="128"/>
          </rPr>
          <t>出場種目２の記録を記録２に入力する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ARAKI, Seiji</author>
  </authors>
  <commentList>
    <comment ref="K3" authorId="0" shapeId="0" xr:uid="{00000000-0006-0000-0500-000001000000}">
      <text>
        <r>
          <rPr>
            <b/>
            <sz val="9"/>
            <color indexed="81"/>
            <rFont val="ＭＳ Ｐゴシック"/>
            <family val="3"/>
            <charset val="128"/>
          </rPr>
          <t>半角数字で入力
下のＭＣにコピーされていくので間違わないように。</t>
        </r>
      </text>
    </comment>
    <comment ref="B7" authorId="0" shapeId="0" xr:uid="{00000000-0006-0000-0500-000002000000}">
      <text>
        <r>
          <rPr>
            <b/>
            <sz val="9"/>
            <color indexed="81"/>
            <rFont val="ＭＳ Ｐゴシック"/>
            <family val="3"/>
            <charset val="128"/>
          </rPr>
          <t xml:space="preserve">勝手に入力しないでください。
</t>
        </r>
      </text>
    </comment>
    <comment ref="C7" authorId="0" shapeId="0" xr:uid="{00000000-0006-0000-0500-000003000000}">
      <text>
        <r>
          <rPr>
            <b/>
            <sz val="9"/>
            <color indexed="81"/>
            <rFont val="ＭＳ Ｐゴシック"/>
            <family val="3"/>
            <charset val="128"/>
          </rPr>
          <t>漢字で入力末尾に全角数字で学年を
EX
照　　　英　１
桂　　歌丸　２
松田　聖子　３
鈴木保奈美　２
宇多田ヒカル１
性と名の間は全角でスペースを入れる。名と学年の間にもスペースを入れる。
氏名５文字の場合はスペースはいらない。６文字の場合は名前の後にすぐ学年を入力。漢字２文字、３文字の場合は５文字分になるように 入力する
リレーのみ出場する選手も入力すること</t>
        </r>
      </text>
    </comment>
    <comment ref="E7" authorId="0" shapeId="0" xr:uid="{00000000-0006-0000-0500-000004000000}">
      <text>
        <r>
          <rPr>
            <b/>
            <sz val="9"/>
            <color indexed="81"/>
            <rFont val="ＭＳ Ｐゴシック"/>
            <family val="3"/>
            <charset val="128"/>
          </rPr>
          <t>半角カタカナ
性と名の間は半角スペースを入れる。
ＥＸ
　ｳﾀﾀﾞ ﾋｶﾙ</t>
        </r>
      </text>
    </comment>
    <comment ref="F7" authorId="0" shapeId="0" xr:uid="{00000000-0006-0000-0500-000005000000}">
      <text>
        <r>
          <rPr>
            <b/>
            <sz val="9"/>
            <color indexed="81"/>
            <rFont val="ＭＳ Ｐゴシック"/>
            <family val="3"/>
            <charset val="128"/>
          </rPr>
          <t>半角数字
男子は　1
女子は　2</t>
        </r>
      </text>
    </comment>
    <comment ref="G7" authorId="0" shapeId="0" xr:uid="{00000000-0006-0000-0500-000006000000}">
      <text>
        <r>
          <rPr>
            <b/>
            <sz val="9"/>
            <color indexed="81"/>
            <rFont val="ＭＳ Ｐゴシック"/>
            <family val="3"/>
            <charset val="128"/>
          </rPr>
          <t xml:space="preserve">県番号「６」を入力
</t>
        </r>
      </text>
    </comment>
    <comment ref="H7" authorId="0" shapeId="0" xr:uid="{00000000-0006-0000-0500-000007000000}">
      <text>
        <r>
          <rPr>
            <sz val="9"/>
            <color indexed="81"/>
            <rFont val="ＭＳ Ｐゴシック"/>
            <family val="3"/>
            <charset val="128"/>
          </rPr>
          <t>上のＭＣの欄に入力すると自動で入ります。</t>
        </r>
      </text>
    </comment>
    <comment ref="I7" authorId="0" shapeId="0" xr:uid="{00000000-0006-0000-0500-000008000000}">
      <text>
        <r>
          <rPr>
            <b/>
            <sz val="9"/>
            <color indexed="81"/>
            <rFont val="ＭＳ Ｐゴシック"/>
            <family val="3"/>
            <charset val="128"/>
          </rPr>
          <t>半角数字で入力</t>
        </r>
      </text>
    </comment>
    <comment ref="J7" authorId="0" shapeId="0" xr:uid="{00000000-0006-0000-0500-000009000000}">
      <text>
        <r>
          <rPr>
            <b/>
            <sz val="9"/>
            <color indexed="81"/>
            <rFont val="ＭＳ Ｐゴシック"/>
            <family val="3"/>
            <charset val="128"/>
          </rPr>
          <t xml:space="preserve">セルの右下に▽がでます。それを押すと種目が選択できますのでそこで選んでください。
</t>
        </r>
      </text>
    </comment>
    <comment ref="K7" authorId="0" shapeId="0" xr:uid="{00000000-0006-0000-0500-00000A000000}">
      <text>
        <r>
          <rPr>
            <b/>
            <sz val="9"/>
            <color indexed="81"/>
            <rFont val="ＭＳ Ｐゴシック"/>
            <family val="3"/>
            <charset val="128"/>
          </rPr>
          <t>セルの右下に▽がでます。それを押すと種目が選択できますのでそこで選んでください。</t>
        </r>
      </text>
    </comment>
    <comment ref="L7" authorId="0" shapeId="0" xr:uid="{00000000-0006-0000-0500-00000B000000}">
      <text>
        <r>
          <rPr>
            <b/>
            <sz val="9"/>
            <color indexed="81"/>
            <rFont val="ＭＳ Ｐゴシック"/>
            <family val="3"/>
            <charset val="128"/>
          </rPr>
          <t>出場種目１の記録を記録１に入力する。</t>
        </r>
      </text>
    </comment>
    <comment ref="M7" authorId="0" shapeId="0" xr:uid="{00000000-0006-0000-0500-00000C000000}">
      <text>
        <r>
          <rPr>
            <b/>
            <sz val="9"/>
            <color indexed="81"/>
            <rFont val="ＭＳ Ｐゴシック"/>
            <family val="3"/>
            <charset val="128"/>
          </rPr>
          <t>出場種目２の記録を記録２に入力する</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ARAKI, Seiji</author>
  </authors>
  <commentList>
    <comment ref="K3" authorId="0" shapeId="0" xr:uid="{00000000-0006-0000-0600-000001000000}">
      <text>
        <r>
          <rPr>
            <b/>
            <sz val="9"/>
            <color indexed="81"/>
            <rFont val="ＭＳ Ｐゴシック"/>
            <family val="3"/>
            <charset val="128"/>
          </rPr>
          <t>半角数字で入力
下のＭＣにコピーされていくので間違わないように。</t>
        </r>
      </text>
    </comment>
    <comment ref="B7" authorId="0" shapeId="0" xr:uid="{00000000-0006-0000-0600-000002000000}">
      <text>
        <r>
          <rPr>
            <b/>
            <sz val="9"/>
            <color indexed="81"/>
            <rFont val="ＭＳ Ｐゴシック"/>
            <family val="3"/>
            <charset val="128"/>
          </rPr>
          <t xml:space="preserve">勝手に入力しないでください。
</t>
        </r>
      </text>
    </comment>
    <comment ref="C7" authorId="0" shapeId="0" xr:uid="{00000000-0006-0000-0600-000003000000}">
      <text>
        <r>
          <rPr>
            <b/>
            <sz val="9"/>
            <color indexed="81"/>
            <rFont val="ＭＳ Ｐゴシック"/>
            <family val="3"/>
            <charset val="128"/>
          </rPr>
          <t>漢字で入力末尾に全角数字で学年を
EX
照　　　英　１
桂　　歌丸　２
松田　聖子　３
鈴木保奈美　２
宇多田ヒカル１
性と名の間は全角でスペースを入れる。名と学年の間にもスペースを入れる。
氏名５文字の場合はスペースはいらない。６文字の場合は名前の後にすぐ学年を入力。漢字２文字、３文字の場合は５文字分になるように 入力する
リレーのみ出場する選手も入力すること</t>
        </r>
      </text>
    </comment>
    <comment ref="E7" authorId="0" shapeId="0" xr:uid="{00000000-0006-0000-0600-000004000000}">
      <text>
        <r>
          <rPr>
            <b/>
            <sz val="9"/>
            <color indexed="81"/>
            <rFont val="ＭＳ Ｐゴシック"/>
            <family val="3"/>
            <charset val="128"/>
          </rPr>
          <t>半角カタカナ
性と名の間は半角スペースを入れる。
ＥＸ
　ｳﾀﾀﾞ ﾋｶﾙ</t>
        </r>
      </text>
    </comment>
    <comment ref="F7" authorId="0" shapeId="0" xr:uid="{00000000-0006-0000-0600-000005000000}">
      <text>
        <r>
          <rPr>
            <b/>
            <sz val="9"/>
            <color indexed="81"/>
            <rFont val="ＭＳ Ｐゴシック"/>
            <family val="3"/>
            <charset val="128"/>
          </rPr>
          <t>半角数字
男子は　1
女子は　2</t>
        </r>
      </text>
    </comment>
    <comment ref="G7" authorId="0" shapeId="0" xr:uid="{00000000-0006-0000-0600-000006000000}">
      <text>
        <r>
          <rPr>
            <b/>
            <sz val="9"/>
            <color indexed="81"/>
            <rFont val="ＭＳ Ｐゴシック"/>
            <family val="3"/>
            <charset val="128"/>
          </rPr>
          <t xml:space="preserve">県番号「６」を入力
</t>
        </r>
      </text>
    </comment>
    <comment ref="H7" authorId="0" shapeId="0" xr:uid="{00000000-0006-0000-0600-000007000000}">
      <text>
        <r>
          <rPr>
            <sz val="9"/>
            <color indexed="81"/>
            <rFont val="ＭＳ Ｐゴシック"/>
            <family val="3"/>
            <charset val="128"/>
          </rPr>
          <t>上のＭＣの欄に入力すると自動で入ります。</t>
        </r>
      </text>
    </comment>
    <comment ref="I7" authorId="0" shapeId="0" xr:uid="{00000000-0006-0000-0600-000008000000}">
      <text>
        <r>
          <rPr>
            <b/>
            <sz val="9"/>
            <color indexed="81"/>
            <rFont val="ＭＳ Ｐゴシック"/>
            <family val="3"/>
            <charset val="128"/>
          </rPr>
          <t>半角数字で入力</t>
        </r>
      </text>
    </comment>
    <comment ref="J7" authorId="0" shapeId="0" xr:uid="{00000000-0006-0000-0600-000009000000}">
      <text>
        <r>
          <rPr>
            <b/>
            <sz val="9"/>
            <color indexed="81"/>
            <rFont val="ＭＳ Ｐゴシック"/>
            <family val="3"/>
            <charset val="128"/>
          </rPr>
          <t xml:space="preserve">セルの右下に▽がでます。それを押すと種目が選択できますのでそこで選んでください。
</t>
        </r>
      </text>
    </comment>
    <comment ref="K7" authorId="0" shapeId="0" xr:uid="{00000000-0006-0000-0600-00000A000000}">
      <text>
        <r>
          <rPr>
            <b/>
            <sz val="9"/>
            <color indexed="81"/>
            <rFont val="ＭＳ Ｐゴシック"/>
            <family val="3"/>
            <charset val="128"/>
          </rPr>
          <t>セルの右下に▽がでます。それを押すと種目が選択できますのでそこで選んでください。</t>
        </r>
      </text>
    </comment>
    <comment ref="L7" authorId="0" shapeId="0" xr:uid="{00000000-0006-0000-0600-00000B000000}">
      <text>
        <r>
          <rPr>
            <b/>
            <sz val="9"/>
            <color indexed="81"/>
            <rFont val="ＭＳ Ｐゴシック"/>
            <family val="3"/>
            <charset val="128"/>
          </rPr>
          <t>出場種目１の記録を記録１に入力する。</t>
        </r>
      </text>
    </comment>
    <comment ref="M7" authorId="0" shapeId="0" xr:uid="{00000000-0006-0000-0600-00000C000000}">
      <text>
        <r>
          <rPr>
            <b/>
            <sz val="9"/>
            <color indexed="81"/>
            <rFont val="ＭＳ Ｐゴシック"/>
            <family val="3"/>
            <charset val="128"/>
          </rPr>
          <t>出場種目２の記録を記録２に入力する</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ARAKI, Seiji</author>
  </authors>
  <commentList>
    <comment ref="K3" authorId="0" shapeId="0" xr:uid="{00000000-0006-0000-0700-000001000000}">
      <text>
        <r>
          <rPr>
            <b/>
            <sz val="9"/>
            <color indexed="81"/>
            <rFont val="ＭＳ Ｐゴシック"/>
            <family val="3"/>
            <charset val="128"/>
          </rPr>
          <t>半角数字で入力
下のＭＣにコピーされていくので間違わないように。</t>
        </r>
      </text>
    </comment>
    <comment ref="B7" authorId="0" shapeId="0" xr:uid="{00000000-0006-0000-0700-000002000000}">
      <text>
        <r>
          <rPr>
            <b/>
            <sz val="9"/>
            <color indexed="81"/>
            <rFont val="ＭＳ Ｐゴシック"/>
            <family val="3"/>
            <charset val="128"/>
          </rPr>
          <t xml:space="preserve">勝手に入力しないでください。
</t>
        </r>
      </text>
    </comment>
    <comment ref="C7" authorId="0" shapeId="0" xr:uid="{00000000-0006-0000-0700-000003000000}">
      <text>
        <r>
          <rPr>
            <b/>
            <sz val="9"/>
            <color indexed="81"/>
            <rFont val="ＭＳ Ｐゴシック"/>
            <family val="3"/>
            <charset val="128"/>
          </rPr>
          <t>漢字で入力末尾に全角数字で学年を
EX
照　　　英　１
桂　　歌丸　２
松田　聖子　３
鈴木保奈美　２
宇多田ヒカル１
性と名の間は全角でスペースを入れる。名と学年の間にもスペースを入れる。
氏名５文字の場合はスペースはいらない。６文字の場合は名前の後にすぐ学年を入力。漢字２文字、３文字の場合は５文字分になるように 入力する
リレーのみ出場する選手も入力すること</t>
        </r>
      </text>
    </comment>
    <comment ref="E7" authorId="0" shapeId="0" xr:uid="{00000000-0006-0000-0700-000004000000}">
      <text>
        <r>
          <rPr>
            <b/>
            <sz val="9"/>
            <color indexed="81"/>
            <rFont val="ＭＳ Ｐゴシック"/>
            <family val="3"/>
            <charset val="128"/>
          </rPr>
          <t>半角カタカナ
性と名の間は半角スペースを入れる。
ＥＸ
　ｳﾀﾀﾞ ﾋｶﾙ</t>
        </r>
      </text>
    </comment>
    <comment ref="F7" authorId="0" shapeId="0" xr:uid="{00000000-0006-0000-0700-000005000000}">
      <text>
        <r>
          <rPr>
            <b/>
            <sz val="9"/>
            <color indexed="81"/>
            <rFont val="ＭＳ Ｐゴシック"/>
            <family val="3"/>
            <charset val="128"/>
          </rPr>
          <t>半角数字
男子は　1
女子は　2</t>
        </r>
      </text>
    </comment>
    <comment ref="G7" authorId="0" shapeId="0" xr:uid="{00000000-0006-0000-0700-000006000000}">
      <text>
        <r>
          <rPr>
            <b/>
            <sz val="9"/>
            <color indexed="81"/>
            <rFont val="ＭＳ Ｐゴシック"/>
            <family val="3"/>
            <charset val="128"/>
          </rPr>
          <t xml:space="preserve">県番号「６」を入力
</t>
        </r>
      </text>
    </comment>
    <comment ref="H7" authorId="0" shapeId="0" xr:uid="{00000000-0006-0000-0700-000007000000}">
      <text>
        <r>
          <rPr>
            <sz val="9"/>
            <color indexed="81"/>
            <rFont val="ＭＳ Ｐゴシック"/>
            <family val="3"/>
            <charset val="128"/>
          </rPr>
          <t>上のＭＣの欄に入力すると自動で入ります。</t>
        </r>
      </text>
    </comment>
    <comment ref="I7" authorId="0" shapeId="0" xr:uid="{00000000-0006-0000-0700-000008000000}">
      <text>
        <r>
          <rPr>
            <b/>
            <sz val="9"/>
            <color indexed="81"/>
            <rFont val="ＭＳ Ｐゴシック"/>
            <family val="3"/>
            <charset val="128"/>
          </rPr>
          <t>半角数字で入力</t>
        </r>
      </text>
    </comment>
    <comment ref="J7" authorId="0" shapeId="0" xr:uid="{00000000-0006-0000-0700-000009000000}">
      <text>
        <r>
          <rPr>
            <b/>
            <sz val="9"/>
            <color indexed="81"/>
            <rFont val="ＭＳ Ｐゴシック"/>
            <family val="3"/>
            <charset val="128"/>
          </rPr>
          <t xml:space="preserve">セルの右下に▽がでます。それを押すと種目が選択できますのでそこで選んでください。
</t>
        </r>
      </text>
    </comment>
    <comment ref="K7" authorId="0" shapeId="0" xr:uid="{00000000-0006-0000-0700-00000A000000}">
      <text>
        <r>
          <rPr>
            <b/>
            <sz val="9"/>
            <color indexed="81"/>
            <rFont val="ＭＳ Ｐゴシック"/>
            <family val="3"/>
            <charset val="128"/>
          </rPr>
          <t>セルの右下に▽がでます。それを押すと種目が選択できますのでそこで選んでください。</t>
        </r>
      </text>
    </comment>
    <comment ref="L7" authorId="0" shapeId="0" xr:uid="{00000000-0006-0000-0700-00000B000000}">
      <text>
        <r>
          <rPr>
            <b/>
            <sz val="9"/>
            <color indexed="81"/>
            <rFont val="ＭＳ Ｐゴシック"/>
            <family val="3"/>
            <charset val="128"/>
          </rPr>
          <t>出場種目１の記録を記録１に入力する。</t>
        </r>
      </text>
    </comment>
    <comment ref="M7" authorId="0" shapeId="0" xr:uid="{00000000-0006-0000-0700-00000C000000}">
      <text>
        <r>
          <rPr>
            <b/>
            <sz val="9"/>
            <color indexed="81"/>
            <rFont val="ＭＳ Ｐゴシック"/>
            <family val="3"/>
            <charset val="128"/>
          </rPr>
          <t>出場種目２の記録を記録２に入力する</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ARAKI, Seiji</author>
  </authors>
  <commentList>
    <comment ref="A1" authorId="0" shapeId="0" xr:uid="{00000000-0006-0000-0A00-000001000000}">
      <text>
        <r>
          <rPr>
            <b/>
            <sz val="9"/>
            <color indexed="81"/>
            <rFont val="ＭＳ Ｐゴシック"/>
            <family val="3"/>
            <charset val="128"/>
          </rPr>
          <t>ＭＣの部分にはここの数値を記入する。
このシートではＤＢとなっていますが気にしないでください。</t>
        </r>
      </text>
    </comment>
  </commentList>
</comments>
</file>

<file path=xl/sharedStrings.xml><?xml version="1.0" encoding="utf-8"?>
<sst xmlns="http://schemas.openxmlformats.org/spreadsheetml/2006/main" count="1019" uniqueCount="643">
  <si>
    <t>学校名</t>
    <rPh sb="0" eb="3">
      <t>ガッコウメイ</t>
    </rPh>
    <phoneticPr fontId="1"/>
  </si>
  <si>
    <t>中学校</t>
    <rPh sb="0" eb="3">
      <t>チュウガッコウ</t>
    </rPh>
    <phoneticPr fontId="1"/>
  </si>
  <si>
    <t>ＭＣ</t>
    <phoneticPr fontId="1"/>
  </si>
  <si>
    <t>記載者氏名</t>
    <rPh sb="0" eb="3">
      <t>キサイシャ</t>
    </rPh>
    <rPh sb="3" eb="5">
      <t>シメイ</t>
    </rPh>
    <phoneticPr fontId="1"/>
  </si>
  <si>
    <t>上記の生徒の参加を認めます。</t>
    <rPh sb="0" eb="2">
      <t>ジョウキ</t>
    </rPh>
    <rPh sb="3" eb="5">
      <t>セイト</t>
    </rPh>
    <rPh sb="6" eb="8">
      <t>サンカ</t>
    </rPh>
    <rPh sb="9" eb="10">
      <t>ミト</t>
    </rPh>
    <phoneticPr fontId="1"/>
  </si>
  <si>
    <t>２００ｍ</t>
    <phoneticPr fontId="1"/>
  </si>
  <si>
    <t>４００ｍ</t>
    <phoneticPr fontId="1"/>
  </si>
  <si>
    <t>８００ｍ</t>
    <phoneticPr fontId="1"/>
  </si>
  <si>
    <t>１年１５００ｍ</t>
    <rPh sb="1" eb="2">
      <t>ネン</t>
    </rPh>
    <phoneticPr fontId="1"/>
  </si>
  <si>
    <t>２・３年１５００ｍ</t>
    <rPh sb="3" eb="4">
      <t>ネン</t>
    </rPh>
    <phoneticPr fontId="1"/>
  </si>
  <si>
    <t>３０００ｍ</t>
    <phoneticPr fontId="1"/>
  </si>
  <si>
    <t>１１０ｍＨ</t>
    <phoneticPr fontId="1"/>
  </si>
  <si>
    <t>棒高跳</t>
    <rPh sb="0" eb="3">
      <t>ボウタカトビ</t>
    </rPh>
    <phoneticPr fontId="1"/>
  </si>
  <si>
    <t>砲丸投</t>
    <rPh sb="0" eb="3">
      <t>ホウガンナゲ</t>
    </rPh>
    <phoneticPr fontId="1"/>
  </si>
  <si>
    <t>男子</t>
    <rPh sb="0" eb="2">
      <t>ダンシ</t>
    </rPh>
    <phoneticPr fontId="1"/>
  </si>
  <si>
    <t>女子</t>
    <rPh sb="0" eb="2">
      <t>ジョシ</t>
    </rPh>
    <phoneticPr fontId="1"/>
  </si>
  <si>
    <t>１５００ｍ</t>
    <phoneticPr fontId="1"/>
  </si>
  <si>
    <t>DB</t>
  </si>
  <si>
    <t>SX</t>
  </si>
  <si>
    <t>KC</t>
  </si>
  <si>
    <t>MC</t>
  </si>
  <si>
    <t>走高跳</t>
    <rPh sb="0" eb="3">
      <t>ハシリタカトビ</t>
    </rPh>
    <phoneticPr fontId="1"/>
  </si>
  <si>
    <t>走幅跳</t>
    <rPh sb="0" eb="3">
      <t>ハシリハバトビ</t>
    </rPh>
    <phoneticPr fontId="1"/>
  </si>
  <si>
    <t>名前</t>
    <rPh sb="0" eb="2">
      <t>ナマエ</t>
    </rPh>
    <phoneticPr fontId="1"/>
  </si>
  <si>
    <t>出場種目１</t>
    <rPh sb="0" eb="2">
      <t>シュツジョウ</t>
    </rPh>
    <rPh sb="2" eb="4">
      <t>シュモク</t>
    </rPh>
    <phoneticPr fontId="1"/>
  </si>
  <si>
    <t>出場種目２</t>
    <rPh sb="0" eb="2">
      <t>シュツジョウ</t>
    </rPh>
    <rPh sb="2" eb="4">
      <t>シュモク</t>
    </rPh>
    <phoneticPr fontId="1"/>
  </si>
  <si>
    <t>１年１００ｍ</t>
    <rPh sb="1" eb="2">
      <t>ネン</t>
    </rPh>
    <phoneticPr fontId="1"/>
  </si>
  <si>
    <t>２年１００ｍ</t>
    <rPh sb="1" eb="2">
      <t>ネン</t>
    </rPh>
    <phoneticPr fontId="1"/>
  </si>
  <si>
    <t>３年１００ｍ</t>
    <rPh sb="1" eb="2">
      <t>ネン</t>
    </rPh>
    <phoneticPr fontId="1"/>
  </si>
  <si>
    <t>１００ｍＨ</t>
    <phoneticPr fontId="1"/>
  </si>
  <si>
    <t>07300</t>
    <phoneticPr fontId="1"/>
  </si>
  <si>
    <t>08300</t>
    <phoneticPr fontId="1"/>
  </si>
  <si>
    <t>06</t>
    <phoneticPr fontId="1"/>
  </si>
  <si>
    <t>065002</t>
  </si>
  <si>
    <t>065003</t>
  </si>
  <si>
    <t>065004</t>
  </si>
  <si>
    <t>065005</t>
  </si>
  <si>
    <t>065006</t>
  </si>
  <si>
    <t>065007</t>
  </si>
  <si>
    <t>065008</t>
  </si>
  <si>
    <t>065009</t>
  </si>
  <si>
    <t>065010</t>
  </si>
  <si>
    <t>065011</t>
  </si>
  <si>
    <t>065012</t>
  </si>
  <si>
    <t>065013</t>
  </si>
  <si>
    <t>065014</t>
  </si>
  <si>
    <t>065015</t>
  </si>
  <si>
    <t>065016</t>
  </si>
  <si>
    <t>ﾔﾏﾀﾞｲﾌｿﾞｸ</t>
    <phoneticPr fontId="1"/>
  </si>
  <si>
    <t>065018</t>
  </si>
  <si>
    <t>065019</t>
  </si>
  <si>
    <t>065020</t>
  </si>
  <si>
    <t>065022</t>
  </si>
  <si>
    <t>065023</t>
  </si>
  <si>
    <t>065024</t>
  </si>
  <si>
    <t>065025</t>
  </si>
  <si>
    <t>065026</t>
  </si>
  <si>
    <t>065027</t>
  </si>
  <si>
    <t>065028</t>
  </si>
  <si>
    <t>065029</t>
  </si>
  <si>
    <t>065030</t>
  </si>
  <si>
    <t>065031</t>
  </si>
  <si>
    <t>065032</t>
  </si>
  <si>
    <t>065033</t>
  </si>
  <si>
    <t>065034</t>
  </si>
  <si>
    <t>065037</t>
  </si>
  <si>
    <t>065038</t>
  </si>
  <si>
    <t>065039</t>
  </si>
  <si>
    <t>065042</t>
  </si>
  <si>
    <t>065045</t>
  </si>
  <si>
    <t>065046</t>
  </si>
  <si>
    <t>065047</t>
  </si>
  <si>
    <t>065048</t>
  </si>
  <si>
    <t>065049</t>
  </si>
  <si>
    <t>065050</t>
  </si>
  <si>
    <t>065051</t>
  </si>
  <si>
    <t>065053</t>
  </si>
  <si>
    <t>065054</t>
  </si>
  <si>
    <t>065056</t>
  </si>
  <si>
    <t>065058</t>
  </si>
  <si>
    <t>065059</t>
  </si>
  <si>
    <t>065060</t>
  </si>
  <si>
    <t>065061</t>
  </si>
  <si>
    <t>065062</t>
  </si>
  <si>
    <t>065063</t>
  </si>
  <si>
    <t>065064</t>
  </si>
  <si>
    <t>065065</t>
  </si>
  <si>
    <t>065066</t>
  </si>
  <si>
    <t>065067</t>
  </si>
  <si>
    <t>065068</t>
  </si>
  <si>
    <t>065071</t>
  </si>
  <si>
    <t>065073</t>
  </si>
  <si>
    <t>065074</t>
  </si>
  <si>
    <t>065075</t>
  </si>
  <si>
    <t>065076</t>
  </si>
  <si>
    <t>065077</t>
  </si>
  <si>
    <t>065078</t>
  </si>
  <si>
    <t>065079</t>
  </si>
  <si>
    <t>065080</t>
  </si>
  <si>
    <t>065081</t>
  </si>
  <si>
    <t>065082</t>
  </si>
  <si>
    <t>065085</t>
  </si>
  <si>
    <t>065088</t>
  </si>
  <si>
    <t>065090</t>
  </si>
  <si>
    <t>065091</t>
  </si>
  <si>
    <t>065092</t>
  </si>
  <si>
    <t>065093</t>
  </si>
  <si>
    <t>065094</t>
  </si>
  <si>
    <t>065097</t>
  </si>
  <si>
    <t>065098</t>
  </si>
  <si>
    <t>065100</t>
  </si>
  <si>
    <t>065101</t>
  </si>
  <si>
    <t>065105</t>
  </si>
  <si>
    <t>065106</t>
  </si>
  <si>
    <t>065107</t>
  </si>
  <si>
    <t>065109</t>
  </si>
  <si>
    <t>065110</t>
  </si>
  <si>
    <t>065111</t>
  </si>
  <si>
    <t>065112</t>
  </si>
  <si>
    <t>065113</t>
  </si>
  <si>
    <t>065114</t>
  </si>
  <si>
    <t>065115</t>
  </si>
  <si>
    <t>065116</t>
  </si>
  <si>
    <t>065117</t>
  </si>
  <si>
    <t>065118</t>
  </si>
  <si>
    <t>065119</t>
  </si>
  <si>
    <t>065120</t>
  </si>
  <si>
    <t>065121</t>
  </si>
  <si>
    <t>065122</t>
  </si>
  <si>
    <t>065123</t>
  </si>
  <si>
    <t>065124</t>
  </si>
  <si>
    <t>065125</t>
  </si>
  <si>
    <t>065126</t>
  </si>
  <si>
    <t>065128</t>
  </si>
  <si>
    <t>065129</t>
  </si>
  <si>
    <t>065131</t>
  </si>
  <si>
    <t>065132</t>
  </si>
  <si>
    <t>065134</t>
  </si>
  <si>
    <t>DB</t>
    <phoneticPr fontId="1"/>
  </si>
  <si>
    <t>N1</t>
    <phoneticPr fontId="1"/>
  </si>
  <si>
    <t>N2</t>
    <phoneticPr fontId="1"/>
  </si>
  <si>
    <t>N3</t>
    <phoneticPr fontId="1"/>
  </si>
  <si>
    <t>KC</t>
    <phoneticPr fontId="1"/>
  </si>
  <si>
    <t>065001</t>
    <phoneticPr fontId="1"/>
  </si>
  <si>
    <t>ﾔﾏｶﾞﾀﾀﾞｲｲﾁ</t>
    <phoneticPr fontId="1"/>
  </si>
  <si>
    <t>山形市立第一中学校</t>
    <rPh sb="0" eb="2">
      <t>ヤマガタ</t>
    </rPh>
    <rPh sb="2" eb="4">
      <t>シリツ</t>
    </rPh>
    <rPh sb="4" eb="6">
      <t>ダイイチ</t>
    </rPh>
    <rPh sb="6" eb="9">
      <t>チュウガッコウ</t>
    </rPh>
    <phoneticPr fontId="1"/>
  </si>
  <si>
    <t>山形第一</t>
    <rPh sb="0" eb="2">
      <t>ヤマガタ</t>
    </rPh>
    <rPh sb="2" eb="4">
      <t>ダイイチ</t>
    </rPh>
    <phoneticPr fontId="1"/>
  </si>
  <si>
    <t>ﾔﾏｶﾞﾀﾀﾞｲﾆ</t>
    <phoneticPr fontId="1"/>
  </si>
  <si>
    <t>山形市立第二中学校</t>
    <rPh sb="0" eb="2">
      <t>ヤマガタ</t>
    </rPh>
    <rPh sb="2" eb="4">
      <t>シリツ</t>
    </rPh>
    <rPh sb="4" eb="5">
      <t>ダイイチ</t>
    </rPh>
    <rPh sb="5" eb="6">
      <t>ニ</t>
    </rPh>
    <rPh sb="6" eb="9">
      <t>チュウガッコウ</t>
    </rPh>
    <phoneticPr fontId="1"/>
  </si>
  <si>
    <t>山形第二</t>
    <rPh sb="0" eb="2">
      <t>ヤマガタ</t>
    </rPh>
    <rPh sb="2" eb="4">
      <t>ダイニ</t>
    </rPh>
    <phoneticPr fontId="1"/>
  </si>
  <si>
    <t>ﾔﾏｶﾞﾀﾀﾞｲｻﾝ</t>
    <phoneticPr fontId="1"/>
  </si>
  <si>
    <t>山形市立第三中学校</t>
    <rPh sb="0" eb="2">
      <t>ヤマガタ</t>
    </rPh>
    <rPh sb="2" eb="4">
      <t>シリツ</t>
    </rPh>
    <rPh sb="4" eb="5">
      <t>ダイイチ</t>
    </rPh>
    <rPh sb="5" eb="6">
      <t>サン</t>
    </rPh>
    <rPh sb="6" eb="9">
      <t>チュウガッコウ</t>
    </rPh>
    <phoneticPr fontId="1"/>
  </si>
  <si>
    <t>山形第三</t>
    <rPh sb="0" eb="2">
      <t>ヤマガタ</t>
    </rPh>
    <rPh sb="2" eb="4">
      <t>ダイサン</t>
    </rPh>
    <phoneticPr fontId="1"/>
  </si>
  <si>
    <t>ﾔﾏｶﾞﾀﾀﾞｲﾖﾝ</t>
    <phoneticPr fontId="1"/>
  </si>
  <si>
    <t>山形市立第四中学校</t>
    <rPh sb="0" eb="2">
      <t>ヤマガタ</t>
    </rPh>
    <rPh sb="2" eb="4">
      <t>シリツ</t>
    </rPh>
    <rPh sb="4" eb="5">
      <t>ダイイチ</t>
    </rPh>
    <rPh sb="5" eb="6">
      <t>ヨン</t>
    </rPh>
    <rPh sb="6" eb="9">
      <t>チュウガッコウ</t>
    </rPh>
    <phoneticPr fontId="1"/>
  </si>
  <si>
    <t>山形第四</t>
    <rPh sb="0" eb="2">
      <t>ヤマガタ</t>
    </rPh>
    <rPh sb="2" eb="4">
      <t>ダイヨン</t>
    </rPh>
    <phoneticPr fontId="1"/>
  </si>
  <si>
    <t>ﾔﾏｶﾞﾀﾀﾞｲｺﾞ</t>
    <phoneticPr fontId="1"/>
  </si>
  <si>
    <t>山形市立第五中学校</t>
    <rPh sb="0" eb="2">
      <t>ヤマガタ</t>
    </rPh>
    <rPh sb="2" eb="4">
      <t>シリツ</t>
    </rPh>
    <rPh sb="4" eb="5">
      <t>ダイイチ</t>
    </rPh>
    <rPh sb="5" eb="6">
      <t>ゴ</t>
    </rPh>
    <rPh sb="6" eb="9">
      <t>チュウガッコウ</t>
    </rPh>
    <phoneticPr fontId="1"/>
  </si>
  <si>
    <t>山形第五</t>
    <rPh sb="0" eb="2">
      <t>ヤマガタ</t>
    </rPh>
    <rPh sb="2" eb="4">
      <t>ダイゴ</t>
    </rPh>
    <phoneticPr fontId="1"/>
  </si>
  <si>
    <t>ﾔﾏｶﾞﾀﾀﾞｲﾛｸ</t>
    <phoneticPr fontId="1"/>
  </si>
  <si>
    <t>山形市立第六中学校</t>
    <rPh sb="0" eb="2">
      <t>ヤマガタ</t>
    </rPh>
    <rPh sb="2" eb="4">
      <t>シリツ</t>
    </rPh>
    <rPh sb="4" eb="6">
      <t>ダイイチ</t>
    </rPh>
    <rPh sb="6" eb="9">
      <t>チュウガッコウ</t>
    </rPh>
    <phoneticPr fontId="1"/>
  </si>
  <si>
    <t>山形第六</t>
    <rPh sb="0" eb="2">
      <t>ヤマガタ</t>
    </rPh>
    <rPh sb="2" eb="4">
      <t>ダイロク</t>
    </rPh>
    <phoneticPr fontId="1"/>
  </si>
  <si>
    <t>ﾔﾏｶﾞﾀﾀﾞｲﾅﾅ</t>
    <phoneticPr fontId="1"/>
  </si>
  <si>
    <t>山形市立第七中学校</t>
    <rPh sb="0" eb="2">
      <t>ヤマガタ</t>
    </rPh>
    <rPh sb="2" eb="4">
      <t>シリツ</t>
    </rPh>
    <rPh sb="4" eb="6">
      <t>ダイイチ</t>
    </rPh>
    <rPh sb="6" eb="9">
      <t>チュウガッコウ</t>
    </rPh>
    <phoneticPr fontId="1"/>
  </si>
  <si>
    <t>山形第七</t>
    <rPh sb="0" eb="2">
      <t>ヤマガタ</t>
    </rPh>
    <rPh sb="2" eb="3">
      <t>ダイ</t>
    </rPh>
    <rPh sb="3" eb="4">
      <t>ナナ</t>
    </rPh>
    <phoneticPr fontId="1"/>
  </si>
  <si>
    <t>ﾔﾏｶﾞﾀﾀﾞｲﾊﾁ</t>
    <phoneticPr fontId="1"/>
  </si>
  <si>
    <t>山形市立第八中学校</t>
    <rPh sb="0" eb="2">
      <t>ヤマガタ</t>
    </rPh>
    <rPh sb="2" eb="4">
      <t>シリツ</t>
    </rPh>
    <rPh sb="4" eb="6">
      <t>ダイイチ</t>
    </rPh>
    <rPh sb="6" eb="9">
      <t>チュウガッコウ</t>
    </rPh>
    <phoneticPr fontId="1"/>
  </si>
  <si>
    <t>山形第八</t>
    <rPh sb="0" eb="2">
      <t>ヤマガタ</t>
    </rPh>
    <rPh sb="2" eb="3">
      <t>ダイ</t>
    </rPh>
    <rPh sb="3" eb="4">
      <t>ハチ</t>
    </rPh>
    <phoneticPr fontId="1"/>
  </si>
  <si>
    <t>ﾔﾏｶﾞﾀﾀﾞｲｸ</t>
    <phoneticPr fontId="1"/>
  </si>
  <si>
    <t>山形市立第九中学校</t>
    <rPh sb="0" eb="2">
      <t>ヤマガタ</t>
    </rPh>
    <rPh sb="2" eb="4">
      <t>シリツ</t>
    </rPh>
    <rPh sb="4" eb="6">
      <t>ダイイチ</t>
    </rPh>
    <rPh sb="6" eb="9">
      <t>チュウガッコウ</t>
    </rPh>
    <phoneticPr fontId="1"/>
  </si>
  <si>
    <t>山形第九</t>
    <rPh sb="0" eb="2">
      <t>ヤマガタ</t>
    </rPh>
    <rPh sb="2" eb="4">
      <t>ダイキュウ</t>
    </rPh>
    <phoneticPr fontId="1"/>
  </si>
  <si>
    <t>ﾔﾏｶﾞﾀﾀﾞｲｼﾞｭｳ</t>
    <phoneticPr fontId="1"/>
  </si>
  <si>
    <t>山形市立第十中学校</t>
    <rPh sb="0" eb="2">
      <t>ヤマガタ</t>
    </rPh>
    <rPh sb="2" eb="4">
      <t>シリツ</t>
    </rPh>
    <rPh sb="4" eb="6">
      <t>ダイイチ</t>
    </rPh>
    <rPh sb="6" eb="9">
      <t>チュウガッコウ</t>
    </rPh>
    <phoneticPr fontId="1"/>
  </si>
  <si>
    <t>山形第十</t>
    <rPh sb="0" eb="2">
      <t>ヤマガタ</t>
    </rPh>
    <rPh sb="2" eb="4">
      <t>ダイジュウ</t>
    </rPh>
    <phoneticPr fontId="1"/>
  </si>
  <si>
    <t>ｶﾅｲ</t>
    <phoneticPr fontId="1"/>
  </si>
  <si>
    <t>山形市立金井中学校</t>
    <rPh sb="0" eb="2">
      <t>ヤマガタ</t>
    </rPh>
    <rPh sb="2" eb="4">
      <t>シリツ</t>
    </rPh>
    <rPh sb="4" eb="6">
      <t>カナイ</t>
    </rPh>
    <rPh sb="6" eb="7">
      <t>チュウ</t>
    </rPh>
    <rPh sb="7" eb="9">
      <t>チュウガッコウ</t>
    </rPh>
    <phoneticPr fontId="1"/>
  </si>
  <si>
    <t>ﾀｶﾀﾞﾃ</t>
    <phoneticPr fontId="1"/>
  </si>
  <si>
    <t>山形市立高楯中学校</t>
    <rPh sb="0" eb="2">
      <t>ヤマガタ</t>
    </rPh>
    <rPh sb="2" eb="4">
      <t>シリツ</t>
    </rPh>
    <rPh sb="4" eb="6">
      <t>タカダテ</t>
    </rPh>
    <rPh sb="6" eb="9">
      <t>チュウガッコウ</t>
    </rPh>
    <phoneticPr fontId="1"/>
  </si>
  <si>
    <t>ﾔﾏﾃﾞﾗ</t>
    <phoneticPr fontId="1"/>
  </si>
  <si>
    <t>山形市立山寺中学校</t>
    <rPh sb="0" eb="2">
      <t>ヤマガタ</t>
    </rPh>
    <rPh sb="2" eb="4">
      <t>シリツ</t>
    </rPh>
    <rPh sb="4" eb="6">
      <t>ヤマデラ</t>
    </rPh>
    <rPh sb="6" eb="9">
      <t>チュウガッコウ</t>
    </rPh>
    <phoneticPr fontId="1"/>
  </si>
  <si>
    <t>ｻﾞｵｳﾀﾞｲｲﾁ</t>
    <phoneticPr fontId="1"/>
  </si>
  <si>
    <t>山形市立蔵王第一中学校</t>
    <rPh sb="0" eb="2">
      <t>ヤマガタ</t>
    </rPh>
    <rPh sb="2" eb="4">
      <t>シリツ</t>
    </rPh>
    <rPh sb="4" eb="6">
      <t>ザオウ</t>
    </rPh>
    <rPh sb="6" eb="8">
      <t>ダイイチ</t>
    </rPh>
    <rPh sb="8" eb="11">
      <t>チュウガッコウ</t>
    </rPh>
    <phoneticPr fontId="1"/>
  </si>
  <si>
    <t>蔵王第一</t>
    <rPh sb="0" eb="2">
      <t>ザオウ</t>
    </rPh>
    <rPh sb="2" eb="4">
      <t>ダイイチ</t>
    </rPh>
    <phoneticPr fontId="1"/>
  </si>
  <si>
    <t>ｻﾞｵｳﾀﾞｲﾆ</t>
    <phoneticPr fontId="1"/>
  </si>
  <si>
    <t>山形市立蔵王第二中学校</t>
    <rPh sb="0" eb="2">
      <t>ヤマガタ</t>
    </rPh>
    <rPh sb="2" eb="4">
      <t>シリツ</t>
    </rPh>
    <rPh sb="4" eb="6">
      <t>ザオウ</t>
    </rPh>
    <rPh sb="6" eb="7">
      <t>ダイイチ</t>
    </rPh>
    <rPh sb="7" eb="8">
      <t>ニ</t>
    </rPh>
    <rPh sb="8" eb="11">
      <t>チュウガッコウ</t>
    </rPh>
    <phoneticPr fontId="1"/>
  </si>
  <si>
    <t>蔵王第二</t>
    <rPh sb="0" eb="2">
      <t>ザオウ</t>
    </rPh>
    <rPh sb="2" eb="4">
      <t>ダイニ</t>
    </rPh>
    <phoneticPr fontId="1"/>
  </si>
  <si>
    <t>山形大学附属中学校</t>
    <rPh sb="0" eb="2">
      <t>ヤマガタ</t>
    </rPh>
    <rPh sb="2" eb="4">
      <t>ダイガク</t>
    </rPh>
    <rPh sb="4" eb="6">
      <t>フゾク</t>
    </rPh>
    <rPh sb="6" eb="9">
      <t>チュウガッコウ</t>
    </rPh>
    <phoneticPr fontId="1"/>
  </si>
  <si>
    <t>山形大附属</t>
    <rPh sb="0" eb="1">
      <t>ヤマガタ</t>
    </rPh>
    <rPh sb="1" eb="2">
      <t>ガタ</t>
    </rPh>
    <rPh sb="2" eb="3">
      <t>ダイ</t>
    </rPh>
    <rPh sb="3" eb="5">
      <t>フゾク</t>
    </rPh>
    <phoneticPr fontId="1"/>
  </si>
  <si>
    <t>ｶﾐﾉﾔﾏﾐﾅﾐ</t>
    <phoneticPr fontId="1"/>
  </si>
  <si>
    <t>上山市立南中学校</t>
    <rPh sb="0" eb="4">
      <t>カミノヤマシリツ</t>
    </rPh>
    <rPh sb="4" eb="5">
      <t>ミナミ</t>
    </rPh>
    <rPh sb="5" eb="8">
      <t>チュウガッコウ</t>
    </rPh>
    <phoneticPr fontId="1"/>
  </si>
  <si>
    <t>上山南</t>
    <rPh sb="0" eb="2">
      <t>カミノヤマ</t>
    </rPh>
    <rPh sb="2" eb="3">
      <t>ミナミ</t>
    </rPh>
    <phoneticPr fontId="1"/>
  </si>
  <si>
    <t>ｶﾐﾉﾔﾏｷﾀ</t>
    <phoneticPr fontId="1"/>
  </si>
  <si>
    <t>上山市立北中学校</t>
    <rPh sb="0" eb="4">
      <t>カミノヤマシリツ</t>
    </rPh>
    <rPh sb="4" eb="5">
      <t>キタ</t>
    </rPh>
    <rPh sb="5" eb="8">
      <t>チュウガッコウ</t>
    </rPh>
    <phoneticPr fontId="1"/>
  </si>
  <si>
    <t>上山北</t>
    <rPh sb="0" eb="2">
      <t>カミノヤマ</t>
    </rPh>
    <rPh sb="2" eb="3">
      <t>キタ</t>
    </rPh>
    <phoneticPr fontId="1"/>
  </si>
  <si>
    <t>ﾐﾔｶﾜ</t>
    <phoneticPr fontId="1"/>
  </si>
  <si>
    <t>上山市立宮川中学校</t>
    <rPh sb="0" eb="4">
      <t>カミノヤマシリツ</t>
    </rPh>
    <rPh sb="4" eb="6">
      <t>ミヤカワ</t>
    </rPh>
    <rPh sb="6" eb="9">
      <t>チュウガッコウ</t>
    </rPh>
    <phoneticPr fontId="1"/>
  </si>
  <si>
    <t>ﾃﾝﾄﾞｳﾀﾞｲｲﾁ</t>
    <phoneticPr fontId="1"/>
  </si>
  <si>
    <t>天童市立第一中学校</t>
    <rPh sb="0" eb="4">
      <t>テンドウシリツ</t>
    </rPh>
    <rPh sb="4" eb="6">
      <t>ダイイチ</t>
    </rPh>
    <rPh sb="6" eb="9">
      <t>チュウガッコウ</t>
    </rPh>
    <phoneticPr fontId="1"/>
  </si>
  <si>
    <t>天童第一</t>
    <rPh sb="0" eb="2">
      <t>テンドウ</t>
    </rPh>
    <rPh sb="2" eb="4">
      <t>ダイイチ</t>
    </rPh>
    <phoneticPr fontId="1"/>
  </si>
  <si>
    <t>ﾃﾝﾄﾞｳﾀﾞｲﾆ</t>
    <phoneticPr fontId="1"/>
  </si>
  <si>
    <t>天童市立第二中学校</t>
    <rPh sb="0" eb="4">
      <t>テンドウシリツ</t>
    </rPh>
    <rPh sb="4" eb="6">
      <t>ダイイチ</t>
    </rPh>
    <rPh sb="6" eb="9">
      <t>チュウガッコウ</t>
    </rPh>
    <phoneticPr fontId="1"/>
  </si>
  <si>
    <t>天童第二</t>
    <rPh sb="0" eb="2">
      <t>テンドウ</t>
    </rPh>
    <rPh sb="2" eb="4">
      <t>ダイニ</t>
    </rPh>
    <phoneticPr fontId="1"/>
  </si>
  <si>
    <t>ﾃﾝﾄﾞｳﾀﾞｲｻﾝ</t>
    <phoneticPr fontId="1"/>
  </si>
  <si>
    <t>天童市立第三中学校</t>
    <rPh sb="0" eb="4">
      <t>テンドウシリツ</t>
    </rPh>
    <rPh sb="4" eb="6">
      <t>ダイイチ</t>
    </rPh>
    <rPh sb="6" eb="9">
      <t>チュウガッコウ</t>
    </rPh>
    <phoneticPr fontId="1"/>
  </si>
  <si>
    <t>天童第三</t>
    <rPh sb="0" eb="2">
      <t>テンドウ</t>
    </rPh>
    <rPh sb="2" eb="4">
      <t>ダイサン</t>
    </rPh>
    <phoneticPr fontId="1"/>
  </si>
  <si>
    <t>ﾃﾝﾄﾞｳﾀﾞｲﾖﾝ</t>
    <phoneticPr fontId="1"/>
  </si>
  <si>
    <t>天童市立第四中学校</t>
    <rPh sb="0" eb="4">
      <t>テンドウシリツ</t>
    </rPh>
    <rPh sb="4" eb="6">
      <t>ダイイチ</t>
    </rPh>
    <rPh sb="6" eb="9">
      <t>チュウガッコウ</t>
    </rPh>
    <phoneticPr fontId="1"/>
  </si>
  <si>
    <t>天童第四</t>
    <rPh sb="0" eb="2">
      <t>テンドウ</t>
    </rPh>
    <rPh sb="2" eb="4">
      <t>ダイヨン</t>
    </rPh>
    <phoneticPr fontId="1"/>
  </si>
  <si>
    <t>ﾔﾏﾉﾍﾞ</t>
    <phoneticPr fontId="1"/>
  </si>
  <si>
    <t>山辺町立山辺中学校</t>
    <rPh sb="0" eb="2">
      <t>ヤマノベ</t>
    </rPh>
    <rPh sb="2" eb="4">
      <t>チョウリツ</t>
    </rPh>
    <rPh sb="4" eb="6">
      <t>ヤマノベ</t>
    </rPh>
    <rPh sb="6" eb="9">
      <t>チュウガッコウ</t>
    </rPh>
    <phoneticPr fontId="1"/>
  </si>
  <si>
    <t>ﾅｶ</t>
    <phoneticPr fontId="1"/>
  </si>
  <si>
    <t>山辺町立中中学校</t>
    <rPh sb="0" eb="2">
      <t>ヤマノベ</t>
    </rPh>
    <rPh sb="2" eb="4">
      <t>チョウリツ</t>
    </rPh>
    <rPh sb="4" eb="5">
      <t>ナカ</t>
    </rPh>
    <rPh sb="5" eb="8">
      <t>チュウガッコウ</t>
    </rPh>
    <phoneticPr fontId="1"/>
  </si>
  <si>
    <t>中</t>
    <rPh sb="0" eb="1">
      <t>ナカ</t>
    </rPh>
    <phoneticPr fontId="1"/>
  </si>
  <si>
    <t>ｻｸﾔｻﾞﾜ</t>
    <phoneticPr fontId="1"/>
  </si>
  <si>
    <t>山辺町立作谷沢中学校</t>
    <rPh sb="0" eb="2">
      <t>ヤマノベ</t>
    </rPh>
    <rPh sb="2" eb="4">
      <t>チョウリツ</t>
    </rPh>
    <rPh sb="4" eb="7">
      <t>サクヤザワ</t>
    </rPh>
    <rPh sb="7" eb="10">
      <t>チュウガッコウ</t>
    </rPh>
    <phoneticPr fontId="1"/>
  </si>
  <si>
    <t>作谷沢</t>
    <rPh sb="0" eb="1">
      <t>サク</t>
    </rPh>
    <rPh sb="1" eb="2">
      <t>ヤ</t>
    </rPh>
    <rPh sb="2" eb="3">
      <t>ザワ</t>
    </rPh>
    <phoneticPr fontId="1"/>
  </si>
  <si>
    <t>ﾅｶﾔﾏ</t>
    <phoneticPr fontId="1"/>
  </si>
  <si>
    <t>中山町立中山中学校</t>
    <rPh sb="0" eb="2">
      <t>ナカヤマ</t>
    </rPh>
    <rPh sb="2" eb="4">
      <t>チョウリツ</t>
    </rPh>
    <rPh sb="4" eb="6">
      <t>ナカヤマ</t>
    </rPh>
    <rPh sb="6" eb="9">
      <t>チュウガッコウ</t>
    </rPh>
    <phoneticPr fontId="1"/>
  </si>
  <si>
    <t>ﾘｮｳﾄｳ</t>
    <phoneticPr fontId="1"/>
  </si>
  <si>
    <t>寒河江市立陵東中学校</t>
    <rPh sb="0" eb="5">
      <t>サガエシリツ</t>
    </rPh>
    <rPh sb="5" eb="6">
      <t>リョウ</t>
    </rPh>
    <rPh sb="6" eb="7">
      <t>ヒガシ</t>
    </rPh>
    <rPh sb="7" eb="10">
      <t>チュウガッコウ</t>
    </rPh>
    <phoneticPr fontId="1"/>
  </si>
  <si>
    <t>ﾘｮｳﾅﾝ</t>
    <phoneticPr fontId="1"/>
  </si>
  <si>
    <t>寒河江市立陵南中学校</t>
    <rPh sb="0" eb="5">
      <t>サガエシリツ</t>
    </rPh>
    <rPh sb="5" eb="6">
      <t>リョウ</t>
    </rPh>
    <rPh sb="6" eb="7">
      <t>ナン</t>
    </rPh>
    <rPh sb="7" eb="10">
      <t>チュウガッコウ</t>
    </rPh>
    <phoneticPr fontId="1"/>
  </si>
  <si>
    <t>ﾘｮｳｾｲ</t>
    <phoneticPr fontId="1"/>
  </si>
  <si>
    <t>寒河江市立陵西中学校</t>
    <rPh sb="0" eb="5">
      <t>サガエシリツ</t>
    </rPh>
    <rPh sb="5" eb="6">
      <t>リョウ</t>
    </rPh>
    <rPh sb="6" eb="7">
      <t>ニシ</t>
    </rPh>
    <rPh sb="7" eb="10">
      <t>チュウガッコウ</t>
    </rPh>
    <phoneticPr fontId="1"/>
  </si>
  <si>
    <t>ｶﾎｸ</t>
    <phoneticPr fontId="1"/>
  </si>
  <si>
    <t>河北町立河北中学校</t>
    <rPh sb="0" eb="3">
      <t>カホクチョウ</t>
    </rPh>
    <rPh sb="3" eb="4">
      <t>リツ</t>
    </rPh>
    <rPh sb="4" eb="6">
      <t>カホク</t>
    </rPh>
    <rPh sb="6" eb="9">
      <t>チュウガッコウ</t>
    </rPh>
    <phoneticPr fontId="1"/>
  </si>
  <si>
    <t>ﾆｼｶﾜﾄｳﾌﾞ</t>
    <phoneticPr fontId="1"/>
  </si>
  <si>
    <t>ﾁｮｳﾘﾂｱｻﾋ</t>
    <phoneticPr fontId="1"/>
  </si>
  <si>
    <t>朝日町立朝日中学校</t>
    <rPh sb="0" eb="3">
      <t>アサヒチョウ</t>
    </rPh>
    <rPh sb="3" eb="4">
      <t>リツ</t>
    </rPh>
    <rPh sb="4" eb="6">
      <t>アサヒ</t>
    </rPh>
    <rPh sb="6" eb="7">
      <t>チュウ</t>
    </rPh>
    <rPh sb="7" eb="9">
      <t>ガッコウ</t>
    </rPh>
    <phoneticPr fontId="1"/>
  </si>
  <si>
    <t>町立朝日</t>
    <rPh sb="0" eb="2">
      <t>チョウリツ</t>
    </rPh>
    <rPh sb="2" eb="4">
      <t>アサヒ</t>
    </rPh>
    <phoneticPr fontId="1"/>
  </si>
  <si>
    <t>ｵｵｴ</t>
    <phoneticPr fontId="1"/>
  </si>
  <si>
    <t>大江町立大江中学校</t>
    <rPh sb="0" eb="2">
      <t>オオエ</t>
    </rPh>
    <rPh sb="2" eb="4">
      <t>チョウリツ</t>
    </rPh>
    <rPh sb="4" eb="6">
      <t>オオエ</t>
    </rPh>
    <rPh sb="6" eb="9">
      <t>チュウガッコウ</t>
    </rPh>
    <phoneticPr fontId="1"/>
  </si>
  <si>
    <t>ﾀﾃｵｶ</t>
    <phoneticPr fontId="1"/>
  </si>
  <si>
    <t>村山市立楯岡中学校</t>
    <rPh sb="0" eb="4">
      <t>ムラヤマシリツ</t>
    </rPh>
    <rPh sb="4" eb="6">
      <t>タテオカ</t>
    </rPh>
    <rPh sb="6" eb="9">
      <t>チュウガッコウ</t>
    </rPh>
    <phoneticPr fontId="1"/>
  </si>
  <si>
    <t>ﾊﾔﾏ</t>
    <phoneticPr fontId="1"/>
  </si>
  <si>
    <t>村山市立葉山中学校</t>
    <rPh sb="0" eb="4">
      <t>ムラヤマシリツ</t>
    </rPh>
    <rPh sb="4" eb="5">
      <t>ハ</t>
    </rPh>
    <rPh sb="5" eb="6">
      <t>ヤマ</t>
    </rPh>
    <rPh sb="6" eb="9">
      <t>チュウガッコウ</t>
    </rPh>
    <phoneticPr fontId="1"/>
  </si>
  <si>
    <t>ﾋｶﾞｼﾈﾀﾞｲｲﾁ</t>
    <phoneticPr fontId="1"/>
  </si>
  <si>
    <t>東根市立第一中学校</t>
    <rPh sb="0" eb="4">
      <t>ヒガシネシリツ</t>
    </rPh>
    <rPh sb="4" eb="6">
      <t>ダイイチ</t>
    </rPh>
    <rPh sb="6" eb="9">
      <t>チュウガッコウ</t>
    </rPh>
    <phoneticPr fontId="1"/>
  </si>
  <si>
    <t>東根第一</t>
    <rPh sb="0" eb="2">
      <t>ヒガシネ</t>
    </rPh>
    <rPh sb="2" eb="4">
      <t>ダイイチ</t>
    </rPh>
    <phoneticPr fontId="1"/>
  </si>
  <si>
    <t>ﾋｶﾞｼﾈﾀﾞｲﾆ</t>
    <phoneticPr fontId="1"/>
  </si>
  <si>
    <t>東根市立第二中学校</t>
    <rPh sb="0" eb="4">
      <t>ヒガシネシリツ</t>
    </rPh>
    <rPh sb="4" eb="6">
      <t>ダイイチ</t>
    </rPh>
    <rPh sb="6" eb="9">
      <t>チュウガッコウ</t>
    </rPh>
    <phoneticPr fontId="1"/>
  </si>
  <si>
    <t>東根第二</t>
    <rPh sb="0" eb="2">
      <t>ヒガシネ</t>
    </rPh>
    <rPh sb="2" eb="4">
      <t>ダイニ</t>
    </rPh>
    <phoneticPr fontId="1"/>
  </si>
  <si>
    <t>ﾋｶﾞｼﾈﾀﾞｲｻﾝ</t>
    <phoneticPr fontId="1"/>
  </si>
  <si>
    <t>東根市立第三中学校</t>
    <rPh sb="0" eb="4">
      <t>ヒガシネシリツ</t>
    </rPh>
    <rPh sb="4" eb="6">
      <t>ダイイチ</t>
    </rPh>
    <rPh sb="6" eb="9">
      <t>チュウガッコウ</t>
    </rPh>
    <phoneticPr fontId="1"/>
  </si>
  <si>
    <t>東根第三</t>
    <rPh sb="0" eb="2">
      <t>ヒガシネ</t>
    </rPh>
    <rPh sb="2" eb="4">
      <t>ダイサン</t>
    </rPh>
    <phoneticPr fontId="1"/>
  </si>
  <si>
    <t>ｵｵﾄﾐ</t>
    <phoneticPr fontId="1"/>
  </si>
  <si>
    <t>東根市立大富中学校</t>
    <rPh sb="0" eb="4">
      <t>ヒガシネシリツ</t>
    </rPh>
    <rPh sb="4" eb="5">
      <t>オオ</t>
    </rPh>
    <rPh sb="5" eb="6">
      <t>トミ</t>
    </rPh>
    <rPh sb="6" eb="9">
      <t>チュウガッコウ</t>
    </rPh>
    <phoneticPr fontId="1"/>
  </si>
  <si>
    <t>東根市立神町中学校</t>
    <rPh sb="0" eb="4">
      <t>ヒガシネシリツ</t>
    </rPh>
    <rPh sb="4" eb="5">
      <t>ジン</t>
    </rPh>
    <rPh sb="5" eb="6">
      <t>マチ</t>
    </rPh>
    <rPh sb="6" eb="9">
      <t>チュウガッコウ</t>
    </rPh>
    <phoneticPr fontId="1"/>
  </si>
  <si>
    <t>尾花沢市立福原中学校</t>
    <rPh sb="0" eb="5">
      <t>オバナザワシリツ</t>
    </rPh>
    <rPh sb="5" eb="7">
      <t>フクハラ</t>
    </rPh>
    <rPh sb="7" eb="10">
      <t>チュウガッコウ</t>
    </rPh>
    <phoneticPr fontId="1"/>
  </si>
  <si>
    <t>尾花沢市立尾花沢中学校</t>
    <rPh sb="0" eb="5">
      <t>オバナザワシリツ</t>
    </rPh>
    <rPh sb="5" eb="8">
      <t>オバナザワ</t>
    </rPh>
    <rPh sb="8" eb="11">
      <t>チュウガッコウ</t>
    </rPh>
    <phoneticPr fontId="1"/>
  </si>
  <si>
    <t>尾花沢</t>
    <rPh sb="0" eb="3">
      <t>オバナザワ</t>
    </rPh>
    <phoneticPr fontId="1"/>
  </si>
  <si>
    <t>尾花沢市立玉野中学校</t>
    <rPh sb="0" eb="5">
      <t>オバナザワシリツ</t>
    </rPh>
    <rPh sb="5" eb="6">
      <t>タマ</t>
    </rPh>
    <rPh sb="6" eb="7">
      <t>ノ</t>
    </rPh>
    <rPh sb="7" eb="10">
      <t>チュウガッコウ</t>
    </rPh>
    <phoneticPr fontId="1"/>
  </si>
  <si>
    <t>尾花沢市立常盤中学校</t>
    <rPh sb="0" eb="5">
      <t>オバナザワシリツ</t>
    </rPh>
    <rPh sb="5" eb="7">
      <t>トキワ</t>
    </rPh>
    <rPh sb="7" eb="10">
      <t>チュウガッコウ</t>
    </rPh>
    <phoneticPr fontId="1"/>
  </si>
  <si>
    <t>新庄市立新庄中学校</t>
    <rPh sb="0" eb="4">
      <t>シンジョウシリツ</t>
    </rPh>
    <rPh sb="4" eb="6">
      <t>シンジョウ</t>
    </rPh>
    <rPh sb="6" eb="9">
      <t>チュウガッコウ</t>
    </rPh>
    <phoneticPr fontId="1"/>
  </si>
  <si>
    <t>新庄市立明倫中学校</t>
    <rPh sb="0" eb="4">
      <t>シンジョウシリツ</t>
    </rPh>
    <rPh sb="4" eb="6">
      <t>メイリン</t>
    </rPh>
    <rPh sb="6" eb="9">
      <t>チュウガッコウ</t>
    </rPh>
    <phoneticPr fontId="1"/>
  </si>
  <si>
    <t>新庄市立日新中学校</t>
    <rPh sb="0" eb="4">
      <t>シンジョウシリツ</t>
    </rPh>
    <rPh sb="4" eb="6">
      <t>ニッシン</t>
    </rPh>
    <rPh sb="6" eb="9">
      <t>チュウガッコウ</t>
    </rPh>
    <phoneticPr fontId="1"/>
  </si>
  <si>
    <t>新庄市立萩野中学校</t>
    <rPh sb="0" eb="4">
      <t>シンジョウシリツ</t>
    </rPh>
    <rPh sb="4" eb="6">
      <t>ハギノ</t>
    </rPh>
    <rPh sb="6" eb="9">
      <t>チュウガッコウ</t>
    </rPh>
    <phoneticPr fontId="1"/>
  </si>
  <si>
    <t>新庄市立八向中学校</t>
    <rPh sb="0" eb="4">
      <t>シンジョウシリツ</t>
    </rPh>
    <rPh sb="4" eb="5">
      <t>ハチ</t>
    </rPh>
    <rPh sb="5" eb="6">
      <t>ム</t>
    </rPh>
    <rPh sb="6" eb="9">
      <t>チュウガッコウ</t>
    </rPh>
    <phoneticPr fontId="1"/>
  </si>
  <si>
    <t>金山町立金山中学校</t>
    <rPh sb="0" eb="2">
      <t>カネヤマ</t>
    </rPh>
    <rPh sb="2" eb="4">
      <t>チョウリツ</t>
    </rPh>
    <rPh sb="4" eb="6">
      <t>カネヤマ</t>
    </rPh>
    <rPh sb="6" eb="9">
      <t>チュウガッコウ</t>
    </rPh>
    <phoneticPr fontId="1"/>
  </si>
  <si>
    <t>最上町立最上中学校</t>
    <rPh sb="0" eb="2">
      <t>モガミ</t>
    </rPh>
    <rPh sb="2" eb="4">
      <t>チョウリツ</t>
    </rPh>
    <rPh sb="4" eb="6">
      <t>モガミ</t>
    </rPh>
    <rPh sb="6" eb="9">
      <t>チュウガッコウ</t>
    </rPh>
    <phoneticPr fontId="1"/>
  </si>
  <si>
    <t>舟形町立舟形中学校</t>
    <rPh sb="0" eb="2">
      <t>フナガタ</t>
    </rPh>
    <rPh sb="2" eb="4">
      <t>チョウリツ</t>
    </rPh>
    <rPh sb="4" eb="6">
      <t>フナガタ</t>
    </rPh>
    <rPh sb="6" eb="9">
      <t>チュウガッコウ</t>
    </rPh>
    <phoneticPr fontId="1"/>
  </si>
  <si>
    <t>真室川町立真室川中学校</t>
    <rPh sb="0" eb="3">
      <t>マムロカワ</t>
    </rPh>
    <rPh sb="3" eb="5">
      <t>チョウリツ</t>
    </rPh>
    <rPh sb="5" eb="8">
      <t>マムロカワ</t>
    </rPh>
    <rPh sb="8" eb="11">
      <t>チュウガッコウ</t>
    </rPh>
    <phoneticPr fontId="1"/>
  </si>
  <si>
    <t>真室川</t>
    <rPh sb="0" eb="3">
      <t>マムロカワ</t>
    </rPh>
    <phoneticPr fontId="1"/>
  </si>
  <si>
    <t>真室川町立及位中学校</t>
    <rPh sb="0" eb="3">
      <t>マムロカワ</t>
    </rPh>
    <rPh sb="3" eb="5">
      <t>チョウリツ</t>
    </rPh>
    <rPh sb="5" eb="7">
      <t>ノゾキ</t>
    </rPh>
    <rPh sb="7" eb="10">
      <t>チュウガッコウ</t>
    </rPh>
    <phoneticPr fontId="1"/>
  </si>
  <si>
    <t>大蔵村立大蔵中学校</t>
    <rPh sb="0" eb="2">
      <t>オオクラ</t>
    </rPh>
    <rPh sb="2" eb="4">
      <t>ソンリツ</t>
    </rPh>
    <rPh sb="4" eb="6">
      <t>オオクラ</t>
    </rPh>
    <rPh sb="6" eb="9">
      <t>チュウガッコウ</t>
    </rPh>
    <phoneticPr fontId="1"/>
  </si>
  <si>
    <t>鮭川村立鮭川中学校</t>
    <rPh sb="0" eb="2">
      <t>サケカワ</t>
    </rPh>
    <rPh sb="2" eb="4">
      <t>ソンリツ</t>
    </rPh>
    <rPh sb="4" eb="6">
      <t>サケカワ</t>
    </rPh>
    <rPh sb="6" eb="9">
      <t>チュウガッコウ</t>
    </rPh>
    <phoneticPr fontId="1"/>
  </si>
  <si>
    <t>戸沢村立角川中学校</t>
    <rPh sb="0" eb="1">
      <t>ト</t>
    </rPh>
    <rPh sb="1" eb="2">
      <t>ザワ</t>
    </rPh>
    <rPh sb="2" eb="4">
      <t>ソンリツ</t>
    </rPh>
    <rPh sb="4" eb="6">
      <t>ツノカワ</t>
    </rPh>
    <rPh sb="6" eb="9">
      <t>チュウガッコウ</t>
    </rPh>
    <phoneticPr fontId="1"/>
  </si>
  <si>
    <t>戸沢村立戸沢中学校</t>
    <rPh sb="0" eb="1">
      <t>ト</t>
    </rPh>
    <rPh sb="1" eb="2">
      <t>ザワ</t>
    </rPh>
    <rPh sb="2" eb="4">
      <t>ソンリツ</t>
    </rPh>
    <rPh sb="4" eb="5">
      <t>ト</t>
    </rPh>
    <rPh sb="5" eb="6">
      <t>ザワ</t>
    </rPh>
    <rPh sb="6" eb="9">
      <t>チュウガッコウ</t>
    </rPh>
    <phoneticPr fontId="1"/>
  </si>
  <si>
    <t>村立戸沢</t>
    <rPh sb="0" eb="2">
      <t>ソンリツ</t>
    </rPh>
    <rPh sb="2" eb="4">
      <t>トザワ</t>
    </rPh>
    <phoneticPr fontId="1"/>
  </si>
  <si>
    <t>米沢市立第一中学校</t>
    <rPh sb="0" eb="4">
      <t>ヨネザワシリツ</t>
    </rPh>
    <rPh sb="4" eb="6">
      <t>ダイイチ</t>
    </rPh>
    <rPh sb="6" eb="9">
      <t>チュウガッコウ</t>
    </rPh>
    <phoneticPr fontId="1"/>
  </si>
  <si>
    <t>米沢第一</t>
    <rPh sb="0" eb="2">
      <t>ヨネザワ</t>
    </rPh>
    <rPh sb="2" eb="4">
      <t>ダイイチ</t>
    </rPh>
    <phoneticPr fontId="1"/>
  </si>
  <si>
    <t>米沢市立第二中学校</t>
    <rPh sb="0" eb="4">
      <t>ヨネザワシリツ</t>
    </rPh>
    <rPh sb="4" eb="6">
      <t>ダイイチ</t>
    </rPh>
    <rPh sb="6" eb="9">
      <t>チュウガッコウ</t>
    </rPh>
    <phoneticPr fontId="1"/>
  </si>
  <si>
    <t>米沢第二</t>
    <rPh sb="0" eb="2">
      <t>ヨネザワ</t>
    </rPh>
    <rPh sb="2" eb="4">
      <t>ダイニ</t>
    </rPh>
    <phoneticPr fontId="1"/>
  </si>
  <si>
    <t>米沢市立第三中学校</t>
    <rPh sb="0" eb="4">
      <t>ヨネザワシリツ</t>
    </rPh>
    <rPh sb="4" eb="5">
      <t>ダイイチ</t>
    </rPh>
    <rPh sb="5" eb="6">
      <t>サン</t>
    </rPh>
    <rPh sb="6" eb="7">
      <t>チュウ</t>
    </rPh>
    <rPh sb="7" eb="9">
      <t>チュウガッコウ</t>
    </rPh>
    <phoneticPr fontId="1"/>
  </si>
  <si>
    <t>米沢第三</t>
    <rPh sb="0" eb="2">
      <t>ヨネザワ</t>
    </rPh>
    <rPh sb="2" eb="4">
      <t>ダイサン</t>
    </rPh>
    <phoneticPr fontId="1"/>
  </si>
  <si>
    <t>米沢市立第四中学校</t>
    <rPh sb="0" eb="4">
      <t>ヨネザワシリツ</t>
    </rPh>
    <rPh sb="4" eb="6">
      <t>ダイイチ</t>
    </rPh>
    <rPh sb="6" eb="9">
      <t>チュウガッコウ</t>
    </rPh>
    <phoneticPr fontId="1"/>
  </si>
  <si>
    <t>米沢第四</t>
    <rPh sb="0" eb="2">
      <t>ヨネザワ</t>
    </rPh>
    <rPh sb="2" eb="4">
      <t>ダイヨン</t>
    </rPh>
    <phoneticPr fontId="1"/>
  </si>
  <si>
    <t>米沢市立第五中学校</t>
    <rPh sb="0" eb="4">
      <t>ヨネザワシリツ</t>
    </rPh>
    <rPh sb="4" eb="6">
      <t>ダイイチ</t>
    </rPh>
    <rPh sb="6" eb="9">
      <t>チュウガッコウ</t>
    </rPh>
    <phoneticPr fontId="1"/>
  </si>
  <si>
    <t>米沢第五</t>
    <rPh sb="0" eb="2">
      <t>ヨネザワ</t>
    </rPh>
    <rPh sb="2" eb="4">
      <t>ダイゴ</t>
    </rPh>
    <phoneticPr fontId="1"/>
  </si>
  <si>
    <t>米沢市立第六中学校</t>
    <rPh sb="0" eb="4">
      <t>ヨネザワシリツ</t>
    </rPh>
    <rPh sb="4" eb="6">
      <t>ダイイチ</t>
    </rPh>
    <rPh sb="6" eb="9">
      <t>チュウガッコウ</t>
    </rPh>
    <phoneticPr fontId="1"/>
  </si>
  <si>
    <t>米沢第六</t>
    <rPh sb="0" eb="2">
      <t>ヨネザワ</t>
    </rPh>
    <rPh sb="2" eb="4">
      <t>ダイロク</t>
    </rPh>
    <phoneticPr fontId="1"/>
  </si>
  <si>
    <t>米沢市立南原中学校</t>
    <rPh sb="0" eb="4">
      <t>ヨネザワシリツ</t>
    </rPh>
    <rPh sb="4" eb="6">
      <t>ミナミハラ</t>
    </rPh>
    <rPh sb="6" eb="9">
      <t>チュウガッコウ</t>
    </rPh>
    <phoneticPr fontId="1"/>
  </si>
  <si>
    <t>米沢市立第七中学校</t>
    <rPh sb="0" eb="4">
      <t>ヨネザワシリツ</t>
    </rPh>
    <rPh sb="4" eb="5">
      <t>ダイ</t>
    </rPh>
    <rPh sb="5" eb="6">
      <t>ナナ</t>
    </rPh>
    <rPh sb="6" eb="9">
      <t>チュウガッコウ</t>
    </rPh>
    <phoneticPr fontId="1"/>
  </si>
  <si>
    <t>米沢第七</t>
    <rPh sb="0" eb="2">
      <t>ヨネザワ</t>
    </rPh>
    <rPh sb="2" eb="4">
      <t>ダイナナ</t>
    </rPh>
    <phoneticPr fontId="1"/>
  </si>
  <si>
    <t>南陽市立赤湯中学校</t>
    <rPh sb="0" eb="4">
      <t>ナンヨウシリツ</t>
    </rPh>
    <rPh sb="4" eb="6">
      <t>アカユ</t>
    </rPh>
    <rPh sb="6" eb="9">
      <t>チュウガッコウ</t>
    </rPh>
    <phoneticPr fontId="1"/>
  </si>
  <si>
    <t>南陽市立宮内中学校</t>
    <rPh sb="0" eb="4">
      <t>ナンヨウシリツ</t>
    </rPh>
    <rPh sb="4" eb="5">
      <t>ミヤ</t>
    </rPh>
    <rPh sb="5" eb="6">
      <t>ウチ</t>
    </rPh>
    <rPh sb="6" eb="9">
      <t>チュウガッコウ</t>
    </rPh>
    <phoneticPr fontId="1"/>
  </si>
  <si>
    <t>高畠町立第一中学校</t>
    <rPh sb="0" eb="2">
      <t>タカハタ</t>
    </rPh>
    <rPh sb="2" eb="4">
      <t>チョウリツ</t>
    </rPh>
    <rPh sb="4" eb="6">
      <t>ダイイチ</t>
    </rPh>
    <rPh sb="6" eb="9">
      <t>チュウガッコウ</t>
    </rPh>
    <phoneticPr fontId="1"/>
  </si>
  <si>
    <t>高畠第一</t>
    <rPh sb="0" eb="2">
      <t>タカハタ</t>
    </rPh>
    <rPh sb="2" eb="4">
      <t>ダイイチ</t>
    </rPh>
    <phoneticPr fontId="1"/>
  </si>
  <si>
    <t>高畠町立第二中学校</t>
    <rPh sb="0" eb="2">
      <t>タカハタ</t>
    </rPh>
    <rPh sb="2" eb="4">
      <t>チョウリツ</t>
    </rPh>
    <rPh sb="4" eb="6">
      <t>ダイイチ</t>
    </rPh>
    <rPh sb="6" eb="9">
      <t>チュウガッコウ</t>
    </rPh>
    <phoneticPr fontId="1"/>
  </si>
  <si>
    <t>高畠第二</t>
    <rPh sb="0" eb="2">
      <t>タカハタ</t>
    </rPh>
    <rPh sb="2" eb="4">
      <t>ダイニ</t>
    </rPh>
    <phoneticPr fontId="1"/>
  </si>
  <si>
    <t>高畠町立第三中学校</t>
    <rPh sb="0" eb="2">
      <t>タカハタ</t>
    </rPh>
    <rPh sb="2" eb="4">
      <t>チョウリツ</t>
    </rPh>
    <rPh sb="4" eb="6">
      <t>ダイイチ</t>
    </rPh>
    <rPh sb="6" eb="9">
      <t>チュウガッコウ</t>
    </rPh>
    <phoneticPr fontId="1"/>
  </si>
  <si>
    <t>高畠第三</t>
    <rPh sb="0" eb="2">
      <t>タカハタ</t>
    </rPh>
    <rPh sb="2" eb="4">
      <t>ダイサン</t>
    </rPh>
    <phoneticPr fontId="1"/>
  </si>
  <si>
    <t>高畠町立第四中学校</t>
    <rPh sb="0" eb="2">
      <t>タカハタ</t>
    </rPh>
    <rPh sb="2" eb="4">
      <t>チョウリツ</t>
    </rPh>
    <rPh sb="4" eb="6">
      <t>ダイイチ</t>
    </rPh>
    <rPh sb="6" eb="9">
      <t>チュウガッコウ</t>
    </rPh>
    <phoneticPr fontId="1"/>
  </si>
  <si>
    <t>高畠第四</t>
    <rPh sb="0" eb="2">
      <t>タカハタ</t>
    </rPh>
    <rPh sb="2" eb="4">
      <t>ダイヨン</t>
    </rPh>
    <phoneticPr fontId="1"/>
  </si>
  <si>
    <t>長井市立長井南中学校</t>
    <rPh sb="0" eb="4">
      <t>ナガイシリツ</t>
    </rPh>
    <rPh sb="4" eb="6">
      <t>ナガイ</t>
    </rPh>
    <rPh sb="6" eb="7">
      <t>ミナミ</t>
    </rPh>
    <rPh sb="7" eb="10">
      <t>チュウガッコウ</t>
    </rPh>
    <phoneticPr fontId="1"/>
  </si>
  <si>
    <t>長井南</t>
    <rPh sb="0" eb="2">
      <t>ナガイ</t>
    </rPh>
    <rPh sb="2" eb="3">
      <t>ミナミ</t>
    </rPh>
    <phoneticPr fontId="1"/>
  </si>
  <si>
    <t>長井市立長井北中学校</t>
    <rPh sb="0" eb="4">
      <t>ナガイシリツ</t>
    </rPh>
    <rPh sb="4" eb="6">
      <t>ナガイ</t>
    </rPh>
    <rPh sb="6" eb="7">
      <t>キタ</t>
    </rPh>
    <rPh sb="7" eb="10">
      <t>チュウガッコウ</t>
    </rPh>
    <phoneticPr fontId="1"/>
  </si>
  <si>
    <t>長井北</t>
    <rPh sb="0" eb="2">
      <t>ナガイ</t>
    </rPh>
    <rPh sb="2" eb="3">
      <t>キタ</t>
    </rPh>
    <phoneticPr fontId="1"/>
  </si>
  <si>
    <t>小国町立叶水中学校</t>
    <rPh sb="0" eb="2">
      <t>オグニ</t>
    </rPh>
    <rPh sb="2" eb="4">
      <t>チョウリツ</t>
    </rPh>
    <rPh sb="4" eb="5">
      <t>カノウ</t>
    </rPh>
    <rPh sb="5" eb="6">
      <t>ミズ</t>
    </rPh>
    <rPh sb="6" eb="9">
      <t>チュウガッコウ</t>
    </rPh>
    <phoneticPr fontId="1"/>
  </si>
  <si>
    <t>小国町立小国中学校</t>
    <rPh sb="0" eb="2">
      <t>オグニ</t>
    </rPh>
    <rPh sb="2" eb="4">
      <t>チョウリツ</t>
    </rPh>
    <rPh sb="4" eb="6">
      <t>オグニ</t>
    </rPh>
    <rPh sb="6" eb="9">
      <t>チュウガッコウ</t>
    </rPh>
    <phoneticPr fontId="1"/>
  </si>
  <si>
    <t>白鷹町立西中学校</t>
    <rPh sb="0" eb="2">
      <t>シラタカ</t>
    </rPh>
    <rPh sb="2" eb="4">
      <t>チョウリツ</t>
    </rPh>
    <rPh sb="4" eb="5">
      <t>ニシ</t>
    </rPh>
    <rPh sb="5" eb="8">
      <t>チュウガッコウ</t>
    </rPh>
    <phoneticPr fontId="1"/>
  </si>
  <si>
    <t>白鷹西</t>
    <rPh sb="0" eb="1">
      <t>シラ</t>
    </rPh>
    <rPh sb="1" eb="2">
      <t>タカ</t>
    </rPh>
    <rPh sb="2" eb="3">
      <t>ニシ</t>
    </rPh>
    <phoneticPr fontId="1"/>
  </si>
  <si>
    <t>白鷹町立東中学校</t>
    <rPh sb="0" eb="2">
      <t>シラタカ</t>
    </rPh>
    <rPh sb="2" eb="4">
      <t>チョウリツ</t>
    </rPh>
    <rPh sb="4" eb="5">
      <t>ヒガシ</t>
    </rPh>
    <rPh sb="5" eb="8">
      <t>チュウガッコウ</t>
    </rPh>
    <phoneticPr fontId="1"/>
  </si>
  <si>
    <t>白鷹東</t>
    <rPh sb="0" eb="1">
      <t>シラ</t>
    </rPh>
    <rPh sb="1" eb="2">
      <t>タカ</t>
    </rPh>
    <rPh sb="2" eb="3">
      <t>ヒガシ</t>
    </rPh>
    <phoneticPr fontId="1"/>
  </si>
  <si>
    <t>飯豊町立飯豊中学校</t>
    <rPh sb="0" eb="2">
      <t>イイデ</t>
    </rPh>
    <rPh sb="2" eb="4">
      <t>チョウリツ</t>
    </rPh>
    <rPh sb="4" eb="6">
      <t>イイデ</t>
    </rPh>
    <rPh sb="6" eb="9">
      <t>チュウガッコウ</t>
    </rPh>
    <phoneticPr fontId="1"/>
  </si>
  <si>
    <t>鶴岡市立鶴岡第一中学校</t>
    <rPh sb="0" eb="4">
      <t>ツルオカシリツ</t>
    </rPh>
    <rPh sb="4" eb="6">
      <t>ツルオカ</t>
    </rPh>
    <rPh sb="6" eb="8">
      <t>ダイイチ</t>
    </rPh>
    <rPh sb="8" eb="11">
      <t>チュウガッコウ</t>
    </rPh>
    <phoneticPr fontId="1"/>
  </si>
  <si>
    <t>鶴岡第一</t>
    <rPh sb="0" eb="2">
      <t>ツルオカ</t>
    </rPh>
    <rPh sb="2" eb="4">
      <t>ダイイチ</t>
    </rPh>
    <phoneticPr fontId="1"/>
  </si>
  <si>
    <t>鶴岡市立鶴岡第二中学校</t>
    <rPh sb="0" eb="4">
      <t>ツルオカシリツ</t>
    </rPh>
    <rPh sb="4" eb="6">
      <t>ツルオカ</t>
    </rPh>
    <rPh sb="6" eb="7">
      <t>ダイイチ</t>
    </rPh>
    <rPh sb="7" eb="8">
      <t>ニ</t>
    </rPh>
    <rPh sb="8" eb="11">
      <t>チュウガッコウ</t>
    </rPh>
    <phoneticPr fontId="1"/>
  </si>
  <si>
    <t>鶴岡第二</t>
    <rPh sb="0" eb="2">
      <t>ツルオカ</t>
    </rPh>
    <rPh sb="2" eb="3">
      <t>ダイイチ</t>
    </rPh>
    <rPh sb="3" eb="4">
      <t>ニ</t>
    </rPh>
    <phoneticPr fontId="1"/>
  </si>
  <si>
    <t>鶴岡市立鶴岡第三中学校</t>
    <rPh sb="0" eb="4">
      <t>ツルオカシリツ</t>
    </rPh>
    <rPh sb="4" eb="6">
      <t>ツルオカ</t>
    </rPh>
    <rPh sb="6" eb="8">
      <t>ダイイチ</t>
    </rPh>
    <rPh sb="8" eb="11">
      <t>チュウガッコウ</t>
    </rPh>
    <phoneticPr fontId="1"/>
  </si>
  <si>
    <t>鶴岡第三</t>
    <rPh sb="0" eb="2">
      <t>ツルオカ</t>
    </rPh>
    <rPh sb="2" eb="4">
      <t>ダイサン</t>
    </rPh>
    <phoneticPr fontId="1"/>
  </si>
  <si>
    <t>鶴岡市立鶴岡第四中学校</t>
    <rPh sb="0" eb="4">
      <t>ツルオカシリツ</t>
    </rPh>
    <rPh sb="4" eb="6">
      <t>ツルオカ</t>
    </rPh>
    <rPh sb="6" eb="8">
      <t>ダイイチ</t>
    </rPh>
    <rPh sb="8" eb="11">
      <t>チュウガッコウ</t>
    </rPh>
    <phoneticPr fontId="1"/>
  </si>
  <si>
    <t>鶴岡第四</t>
    <rPh sb="0" eb="2">
      <t>ツルオカ</t>
    </rPh>
    <rPh sb="2" eb="4">
      <t>ダイヨン</t>
    </rPh>
    <phoneticPr fontId="1"/>
  </si>
  <si>
    <t>鶴岡市立鶴岡第五中学校</t>
    <rPh sb="0" eb="4">
      <t>ツルオカシリツ</t>
    </rPh>
    <rPh sb="4" eb="6">
      <t>ツルオカ</t>
    </rPh>
    <rPh sb="6" eb="8">
      <t>ダイイチ</t>
    </rPh>
    <rPh sb="8" eb="11">
      <t>チュウガッコウ</t>
    </rPh>
    <phoneticPr fontId="1"/>
  </si>
  <si>
    <t>鶴岡第五</t>
    <rPh sb="0" eb="2">
      <t>ツルオカ</t>
    </rPh>
    <rPh sb="2" eb="4">
      <t>ダイゴ</t>
    </rPh>
    <phoneticPr fontId="1"/>
  </si>
  <si>
    <t>鶴岡市立豊浦中学校</t>
    <rPh sb="0" eb="4">
      <t>ツルオカシリツ</t>
    </rPh>
    <rPh sb="4" eb="6">
      <t>トヨウラ</t>
    </rPh>
    <rPh sb="6" eb="9">
      <t>チュウガッコウ</t>
    </rPh>
    <phoneticPr fontId="1"/>
  </si>
  <si>
    <t>三川町立三川中学校</t>
    <rPh sb="0" eb="2">
      <t>ミカワ</t>
    </rPh>
    <rPh sb="2" eb="4">
      <t>チョウリツ</t>
    </rPh>
    <rPh sb="4" eb="6">
      <t>ミカワ</t>
    </rPh>
    <rPh sb="6" eb="9">
      <t>チュウガッコウ</t>
    </rPh>
    <phoneticPr fontId="1"/>
  </si>
  <si>
    <t>酒田市立第一中学校</t>
    <rPh sb="0" eb="4">
      <t>サカタシリツ</t>
    </rPh>
    <rPh sb="4" eb="6">
      <t>ダイイチ</t>
    </rPh>
    <rPh sb="6" eb="9">
      <t>チュウガッコウ</t>
    </rPh>
    <phoneticPr fontId="1"/>
  </si>
  <si>
    <t>酒田第一</t>
    <rPh sb="0" eb="2">
      <t>サカタ</t>
    </rPh>
    <rPh sb="2" eb="4">
      <t>ダイイチ</t>
    </rPh>
    <phoneticPr fontId="1"/>
  </si>
  <si>
    <t>酒田市立第二中学校</t>
    <rPh sb="0" eb="4">
      <t>サカタシリツ</t>
    </rPh>
    <rPh sb="4" eb="6">
      <t>ダイイチ</t>
    </rPh>
    <rPh sb="6" eb="9">
      <t>チュウガッコウ</t>
    </rPh>
    <phoneticPr fontId="1"/>
  </si>
  <si>
    <t>酒田第二</t>
    <rPh sb="0" eb="2">
      <t>サカタ</t>
    </rPh>
    <rPh sb="2" eb="3">
      <t>ダイイチ</t>
    </rPh>
    <rPh sb="3" eb="4">
      <t>ニ</t>
    </rPh>
    <phoneticPr fontId="1"/>
  </si>
  <si>
    <t>酒田市立第三中学校</t>
    <rPh sb="0" eb="4">
      <t>サカタシリツ</t>
    </rPh>
    <rPh sb="4" eb="6">
      <t>ダイイチ</t>
    </rPh>
    <rPh sb="6" eb="9">
      <t>チュウガッコウ</t>
    </rPh>
    <phoneticPr fontId="1"/>
  </si>
  <si>
    <t>酒田第三</t>
    <rPh sb="0" eb="2">
      <t>サカタ</t>
    </rPh>
    <rPh sb="2" eb="4">
      <t>ダイサン</t>
    </rPh>
    <phoneticPr fontId="1"/>
  </si>
  <si>
    <t>酒田市立第四中学校</t>
    <rPh sb="0" eb="4">
      <t>サカタシリツ</t>
    </rPh>
    <rPh sb="4" eb="6">
      <t>ダイイチ</t>
    </rPh>
    <rPh sb="6" eb="9">
      <t>チュウガッコウ</t>
    </rPh>
    <phoneticPr fontId="1"/>
  </si>
  <si>
    <t>酒田第四</t>
    <rPh sb="0" eb="2">
      <t>サカタ</t>
    </rPh>
    <rPh sb="2" eb="4">
      <t>ダイヨン</t>
    </rPh>
    <phoneticPr fontId="1"/>
  </si>
  <si>
    <t>酒田市立第六中学校</t>
    <rPh sb="0" eb="4">
      <t>サカタシリツ</t>
    </rPh>
    <rPh sb="4" eb="6">
      <t>ダイイチ</t>
    </rPh>
    <rPh sb="6" eb="9">
      <t>チュウガッコウ</t>
    </rPh>
    <phoneticPr fontId="1"/>
  </si>
  <si>
    <t>酒田第六</t>
    <rPh sb="0" eb="2">
      <t>サカタ</t>
    </rPh>
    <rPh sb="2" eb="4">
      <t>ダイロク</t>
    </rPh>
    <phoneticPr fontId="1"/>
  </si>
  <si>
    <t>酒田市立飛島中学校</t>
    <rPh sb="0" eb="4">
      <t>サカタシリツ</t>
    </rPh>
    <rPh sb="4" eb="5">
      <t>ト</t>
    </rPh>
    <rPh sb="5" eb="6">
      <t>シマ</t>
    </rPh>
    <rPh sb="6" eb="9">
      <t>チュウガッコウ</t>
    </rPh>
    <phoneticPr fontId="1"/>
  </si>
  <si>
    <t>遊佐町立遊佐中学校</t>
    <rPh sb="0" eb="2">
      <t>ユザ</t>
    </rPh>
    <rPh sb="2" eb="4">
      <t>チョウリツ</t>
    </rPh>
    <rPh sb="4" eb="6">
      <t>ユザ</t>
    </rPh>
    <rPh sb="6" eb="9">
      <t>チュウガッコウ</t>
    </rPh>
    <phoneticPr fontId="1"/>
  </si>
  <si>
    <t>種目名</t>
    <rPh sb="0" eb="3">
      <t>シュモクメイ</t>
    </rPh>
    <phoneticPr fontId="1"/>
  </si>
  <si>
    <t>ﾌﾘｶﾞﾅ</t>
    <phoneticPr fontId="1"/>
  </si>
  <si>
    <t>ｎｏ</t>
    <phoneticPr fontId="1"/>
  </si>
  <si>
    <t>性別　　　男　　</t>
    <rPh sb="0" eb="2">
      <t>セイベツ</t>
    </rPh>
    <rPh sb="5" eb="6">
      <t>オトコ</t>
    </rPh>
    <phoneticPr fontId="1"/>
  </si>
  <si>
    <t>性別　　男・女</t>
    <rPh sb="0" eb="2">
      <t>セイベツ</t>
    </rPh>
    <rPh sb="4" eb="5">
      <t>オトコ</t>
    </rPh>
    <rPh sb="6" eb="7">
      <t>オンナ</t>
    </rPh>
    <phoneticPr fontId="1"/>
  </si>
  <si>
    <t>記録１</t>
    <rPh sb="0" eb="2">
      <t>キロク</t>
    </rPh>
    <phoneticPr fontId="1"/>
  </si>
  <si>
    <t>記録２</t>
    <rPh sb="0" eb="2">
      <t>キロク</t>
    </rPh>
    <phoneticPr fontId="1"/>
  </si>
  <si>
    <t>西川町立西川中学校</t>
    <rPh sb="0" eb="2">
      <t>ニシカワ</t>
    </rPh>
    <rPh sb="2" eb="4">
      <t>チョウリツ</t>
    </rPh>
    <rPh sb="4" eb="6">
      <t>ニシカワ</t>
    </rPh>
    <rPh sb="6" eb="9">
      <t>チュウガッコウ</t>
    </rPh>
    <phoneticPr fontId="1"/>
  </si>
  <si>
    <t>１年１００ｍ</t>
  </si>
  <si>
    <t>走幅跳</t>
  </si>
  <si>
    <t>砲丸投</t>
  </si>
  <si>
    <t>４種競技</t>
    <rPh sb="1" eb="2">
      <t>シュ</t>
    </rPh>
    <rPh sb="2" eb="4">
      <t>キョウギ</t>
    </rPh>
    <phoneticPr fontId="1"/>
  </si>
  <si>
    <t>ｷﾀｼﾞﾏ ｺｳｽｹ</t>
    <phoneticPr fontId="1"/>
  </si>
  <si>
    <t>※入力はすべて半角で行います。</t>
    <rPh sb="1" eb="3">
      <t>ニュウリョク</t>
    </rPh>
    <rPh sb="7" eb="9">
      <t>ハンカク</t>
    </rPh>
    <rPh sb="10" eb="11">
      <t>オコナ</t>
    </rPh>
    <phoneticPr fontId="1"/>
  </si>
  <si>
    <t>　半角入力されることになっていますので</t>
    <rPh sb="1" eb="3">
      <t>ハンカク</t>
    </rPh>
    <rPh sb="3" eb="5">
      <t>ニュウリョク</t>
    </rPh>
    <phoneticPr fontId="1"/>
  </si>
  <si>
    <t>例</t>
    <rPh sb="0" eb="1">
      <t>レイ</t>
    </rPh>
    <phoneticPr fontId="1"/>
  </si>
  <si>
    <t>0001105</t>
    <phoneticPr fontId="1"/>
  </si>
  <si>
    <t>12秒７</t>
    <rPh sb="2" eb="3">
      <t>ビョウ</t>
    </rPh>
    <phoneticPr fontId="1"/>
  </si>
  <si>
    <t>000127</t>
    <phoneticPr fontId="1"/>
  </si>
  <si>
    <t>0020512</t>
    <phoneticPr fontId="1"/>
  </si>
  <si>
    <t>4分33秒５</t>
    <rPh sb="1" eb="2">
      <t>フン</t>
    </rPh>
    <rPh sb="4" eb="5">
      <t>ビョウ</t>
    </rPh>
    <phoneticPr fontId="1"/>
  </si>
  <si>
    <t>004335</t>
    <phoneticPr fontId="1"/>
  </si>
  <si>
    <t>00515</t>
    <phoneticPr fontId="1"/>
  </si>
  <si>
    <t>01020</t>
    <phoneticPr fontId="1"/>
  </si>
  <si>
    <t>01980</t>
    <phoneticPr fontId="1"/>
  </si>
  <si>
    <t>となります。</t>
    <phoneticPr fontId="1"/>
  </si>
  <si>
    <t>北島□康介　１</t>
    <rPh sb="0" eb="2">
      <t>キタジマ</t>
    </rPh>
    <rPh sb="3" eb="5">
      <t>コウスケ</t>
    </rPh>
    <phoneticPr fontId="1"/>
  </si>
  <si>
    <t>S1</t>
    <phoneticPr fontId="1"/>
  </si>
  <si>
    <t>S2</t>
    <phoneticPr fontId="1"/>
  </si>
  <si>
    <t>ﾌﾘｶﾞﾅ</t>
    <phoneticPr fontId="1"/>
  </si>
  <si>
    <t>ＭＣ</t>
    <phoneticPr fontId="1"/>
  </si>
  <si>
    <t>ｎｏ</t>
    <phoneticPr fontId="1"/>
  </si>
  <si>
    <t>四種競技</t>
    <rPh sb="0" eb="1">
      <t>ヨン</t>
    </rPh>
    <rPh sb="1" eb="2">
      <t>シュ</t>
    </rPh>
    <rPh sb="2" eb="4">
      <t>キョウギ</t>
    </rPh>
    <phoneticPr fontId="1"/>
  </si>
  <si>
    <t>川西町立川西中学校</t>
    <rPh sb="0" eb="2">
      <t>カワニシ</t>
    </rPh>
    <rPh sb="2" eb="4">
      <t>チョウリツ</t>
    </rPh>
    <rPh sb="4" eb="6">
      <t>カワニシ</t>
    </rPh>
    <rPh sb="6" eb="9">
      <t>チュウガッコウ</t>
    </rPh>
    <phoneticPr fontId="1"/>
  </si>
  <si>
    <t>川西</t>
    <rPh sb="0" eb="2">
      <t>カワニシ</t>
    </rPh>
    <phoneticPr fontId="1"/>
  </si>
  <si>
    <t>庄内町立立川中学校</t>
    <rPh sb="0" eb="2">
      <t>ショウナイ</t>
    </rPh>
    <rPh sb="2" eb="4">
      <t>チョウリツ</t>
    </rPh>
    <rPh sb="4" eb="6">
      <t>タチカワ</t>
    </rPh>
    <rPh sb="6" eb="9">
      <t>チュウガッコウ</t>
    </rPh>
    <phoneticPr fontId="1"/>
  </si>
  <si>
    <t>酒田東部</t>
    <rPh sb="0" eb="2">
      <t>サカタ</t>
    </rPh>
    <rPh sb="2" eb="4">
      <t>トウブ</t>
    </rPh>
    <phoneticPr fontId="1"/>
  </si>
  <si>
    <t>11秒05</t>
    <rPh sb="2" eb="3">
      <t>ビョウ</t>
    </rPh>
    <phoneticPr fontId="1"/>
  </si>
  <si>
    <t>2分05秒12</t>
    <rPh sb="1" eb="2">
      <t>フン</t>
    </rPh>
    <rPh sb="4" eb="5">
      <t>ビョウ</t>
    </rPh>
    <phoneticPr fontId="1"/>
  </si>
  <si>
    <t>5ｍ15</t>
    <phoneticPr fontId="1"/>
  </si>
  <si>
    <t>10ｍ20</t>
    <phoneticPr fontId="1"/>
  </si>
  <si>
    <t>1980点</t>
    <rPh sb="4" eb="5">
      <t>テン</t>
    </rPh>
    <phoneticPr fontId="1"/>
  </si>
  <si>
    <t>065083</t>
  </si>
  <si>
    <t>南陽市立沖郷中学校</t>
    <rPh sb="0" eb="4">
      <t>ナンヨウシリツ</t>
    </rPh>
    <rPh sb="4" eb="5">
      <t>オキ</t>
    </rPh>
    <rPh sb="5" eb="6">
      <t>ゴウ</t>
    </rPh>
    <rPh sb="6" eb="9">
      <t>チュウガッコウ</t>
    </rPh>
    <phoneticPr fontId="1"/>
  </si>
  <si>
    <t/>
  </si>
  <si>
    <t>金　井</t>
    <rPh sb="0" eb="3">
      <t>カナイ</t>
    </rPh>
    <phoneticPr fontId="1"/>
  </si>
  <si>
    <t>高　楯</t>
    <rPh sb="0" eb="1">
      <t>タカ</t>
    </rPh>
    <rPh sb="2" eb="3">
      <t>タテ</t>
    </rPh>
    <phoneticPr fontId="1"/>
  </si>
  <si>
    <t>山　寺</t>
    <rPh sb="0" eb="3">
      <t>ヤマデラ</t>
    </rPh>
    <phoneticPr fontId="1"/>
  </si>
  <si>
    <t>宮　川</t>
    <rPh sb="0" eb="3">
      <t>ミヤカワ</t>
    </rPh>
    <phoneticPr fontId="1"/>
  </si>
  <si>
    <t>山　辺</t>
    <rPh sb="0" eb="3">
      <t>ヤマノベ</t>
    </rPh>
    <phoneticPr fontId="1"/>
  </si>
  <si>
    <t>中　山</t>
    <rPh sb="0" eb="3">
      <t>ナカヤマ</t>
    </rPh>
    <phoneticPr fontId="1"/>
  </si>
  <si>
    <t>陵　東</t>
    <rPh sb="0" eb="1">
      <t>リョウ</t>
    </rPh>
    <rPh sb="2" eb="3">
      <t>トウ</t>
    </rPh>
    <phoneticPr fontId="1"/>
  </si>
  <si>
    <t>陵　南</t>
    <rPh sb="0" eb="1">
      <t>リョウ</t>
    </rPh>
    <rPh sb="2" eb="3">
      <t>ナン</t>
    </rPh>
    <phoneticPr fontId="1"/>
  </si>
  <si>
    <t>陵　西</t>
    <rPh sb="0" eb="1">
      <t>リョウ</t>
    </rPh>
    <rPh sb="2" eb="3">
      <t>セイ</t>
    </rPh>
    <phoneticPr fontId="1"/>
  </si>
  <si>
    <t>河　北</t>
    <rPh sb="0" eb="3">
      <t>カホク</t>
    </rPh>
    <phoneticPr fontId="1"/>
  </si>
  <si>
    <t>西　川</t>
    <rPh sb="0" eb="1">
      <t>ニシ</t>
    </rPh>
    <rPh sb="2" eb="3">
      <t>カワ</t>
    </rPh>
    <phoneticPr fontId="1"/>
  </si>
  <si>
    <t>大　江</t>
    <rPh sb="0" eb="3">
      <t>オオエ</t>
    </rPh>
    <phoneticPr fontId="1"/>
  </si>
  <si>
    <t>楯　岡</t>
    <rPh sb="0" eb="3">
      <t>タテオカ</t>
    </rPh>
    <phoneticPr fontId="1"/>
  </si>
  <si>
    <t>065040</t>
  </si>
  <si>
    <t>ﾆｼｺﾞｳ</t>
    <phoneticPr fontId="1"/>
  </si>
  <si>
    <t>村山市立西郷中学校</t>
    <rPh sb="0" eb="4">
      <t>ムラヤマシリツ</t>
    </rPh>
    <rPh sb="4" eb="6">
      <t>ニシゴウ</t>
    </rPh>
    <rPh sb="6" eb="7">
      <t>チュウ</t>
    </rPh>
    <rPh sb="7" eb="9">
      <t>チュウガッコウ</t>
    </rPh>
    <phoneticPr fontId="1"/>
  </si>
  <si>
    <t>西　郷</t>
    <rPh sb="0" eb="1">
      <t>ニシ</t>
    </rPh>
    <rPh sb="2" eb="3">
      <t>ゴウ</t>
    </rPh>
    <phoneticPr fontId="1"/>
  </si>
  <si>
    <t>065041</t>
  </si>
  <si>
    <t>ｿﾃﾞｻｷ</t>
    <phoneticPr fontId="1"/>
  </si>
  <si>
    <t>村山市立袖崎中学校</t>
    <rPh sb="0" eb="4">
      <t>ムラヤマシリツ</t>
    </rPh>
    <rPh sb="4" eb="6">
      <t>ソデサキ</t>
    </rPh>
    <rPh sb="6" eb="9">
      <t>チュウガッコウ</t>
    </rPh>
    <phoneticPr fontId="1"/>
  </si>
  <si>
    <t>袖　崎</t>
    <rPh sb="0" eb="3">
      <t>ソデサキ</t>
    </rPh>
    <phoneticPr fontId="1"/>
  </si>
  <si>
    <t>葉　山</t>
    <rPh sb="0" eb="3">
      <t>ハヤマ</t>
    </rPh>
    <phoneticPr fontId="1"/>
  </si>
  <si>
    <t>065043</t>
  </si>
  <si>
    <t>ｲﾁﾘﾂﾄｻﾞﾜ</t>
    <phoneticPr fontId="1"/>
  </si>
  <si>
    <t>村山市立戸沢中学校</t>
    <rPh sb="0" eb="4">
      <t>ムラヤマシリツ</t>
    </rPh>
    <rPh sb="4" eb="5">
      <t>ト</t>
    </rPh>
    <rPh sb="5" eb="6">
      <t>ザワ</t>
    </rPh>
    <rPh sb="6" eb="9">
      <t>チュウガッコウ</t>
    </rPh>
    <phoneticPr fontId="1"/>
  </si>
  <si>
    <t>市立戸沢</t>
    <rPh sb="0" eb="2">
      <t>イチリツ</t>
    </rPh>
    <rPh sb="2" eb="4">
      <t>トザワ</t>
    </rPh>
    <phoneticPr fontId="1"/>
  </si>
  <si>
    <t>065044</t>
  </si>
  <si>
    <t>ｵｵﾀｶﾈ</t>
    <phoneticPr fontId="1"/>
  </si>
  <si>
    <t>村山市立大高根中学校</t>
    <rPh sb="0" eb="4">
      <t>ムラヤマシリツ</t>
    </rPh>
    <rPh sb="4" eb="5">
      <t>オオ</t>
    </rPh>
    <rPh sb="5" eb="6">
      <t>タカ</t>
    </rPh>
    <rPh sb="6" eb="7">
      <t>ネ</t>
    </rPh>
    <rPh sb="7" eb="10">
      <t>チュウガッコウ</t>
    </rPh>
    <phoneticPr fontId="1"/>
  </si>
  <si>
    <t>大高根</t>
    <rPh sb="0" eb="1">
      <t>オオ</t>
    </rPh>
    <rPh sb="1" eb="2">
      <t>タカ</t>
    </rPh>
    <rPh sb="2" eb="3">
      <t>ネ</t>
    </rPh>
    <phoneticPr fontId="1"/>
  </si>
  <si>
    <t>大　富</t>
    <rPh sb="0" eb="1">
      <t>オオ</t>
    </rPh>
    <rPh sb="2" eb="3">
      <t>トミ</t>
    </rPh>
    <phoneticPr fontId="1"/>
  </si>
  <si>
    <t>06</t>
    <phoneticPr fontId="1"/>
  </si>
  <si>
    <t>ｼﾞﾝﾏﾁ</t>
    <phoneticPr fontId="1"/>
  </si>
  <si>
    <t>神　町</t>
    <rPh sb="0" eb="1">
      <t>ジン</t>
    </rPh>
    <rPh sb="2" eb="3">
      <t>マチ</t>
    </rPh>
    <phoneticPr fontId="1"/>
  </si>
  <si>
    <t>ﾌｸﾊﾗ</t>
    <phoneticPr fontId="1"/>
  </si>
  <si>
    <t>福　原</t>
    <rPh sb="0" eb="3">
      <t>フクハラ</t>
    </rPh>
    <phoneticPr fontId="1"/>
  </si>
  <si>
    <t>ｵﾊﾞﾅｻﾞﾜ</t>
    <phoneticPr fontId="1"/>
  </si>
  <si>
    <t>065052</t>
  </si>
  <si>
    <t>ﾐﾔｻﾜ</t>
    <phoneticPr fontId="1"/>
  </si>
  <si>
    <t>尾花沢市立宮沢中学校</t>
    <rPh sb="0" eb="5">
      <t>オバナザワシリツ</t>
    </rPh>
    <rPh sb="5" eb="6">
      <t>ミヤ</t>
    </rPh>
    <rPh sb="6" eb="7">
      <t>サワ</t>
    </rPh>
    <rPh sb="7" eb="10">
      <t>チュウガッコウ</t>
    </rPh>
    <phoneticPr fontId="1"/>
  </si>
  <si>
    <t>宮　沢</t>
    <rPh sb="0" eb="1">
      <t>ミヤ</t>
    </rPh>
    <rPh sb="2" eb="3">
      <t>サワ</t>
    </rPh>
    <phoneticPr fontId="1"/>
  </si>
  <si>
    <t>ﾀﾏﾉ</t>
    <phoneticPr fontId="1"/>
  </si>
  <si>
    <t>玉　野</t>
    <rPh sb="0" eb="3">
      <t>タマノ</t>
    </rPh>
    <phoneticPr fontId="1"/>
  </si>
  <si>
    <t>ﾄｷﾜ</t>
    <phoneticPr fontId="1"/>
  </si>
  <si>
    <t>常　盤</t>
    <rPh sb="0" eb="3">
      <t>トキワ</t>
    </rPh>
    <phoneticPr fontId="1"/>
  </si>
  <si>
    <t>065055</t>
  </si>
  <si>
    <t>ﾂﾙｺ</t>
    <phoneticPr fontId="1"/>
  </si>
  <si>
    <t>尾花沢市立鶴子中学校</t>
    <rPh sb="0" eb="5">
      <t>オバナザワシリツ</t>
    </rPh>
    <rPh sb="5" eb="7">
      <t>ツルコ</t>
    </rPh>
    <rPh sb="7" eb="10">
      <t>チュウガッコウ</t>
    </rPh>
    <phoneticPr fontId="1"/>
  </si>
  <si>
    <t>鶴　子</t>
    <rPh sb="0" eb="3">
      <t>ツルコ</t>
    </rPh>
    <phoneticPr fontId="1"/>
  </si>
  <si>
    <t>ｵｵｲｼﾀﾞﾀﾞｲｲﾁ</t>
    <phoneticPr fontId="1"/>
  </si>
  <si>
    <t>大石田町立大石田第一中学校</t>
    <rPh sb="0" eb="3">
      <t>オオイシダ</t>
    </rPh>
    <rPh sb="3" eb="5">
      <t>チョウリツ</t>
    </rPh>
    <rPh sb="5" eb="8">
      <t>オオイシダ</t>
    </rPh>
    <rPh sb="8" eb="10">
      <t>ダイイチ</t>
    </rPh>
    <rPh sb="10" eb="13">
      <t>チュウガッコウ</t>
    </rPh>
    <phoneticPr fontId="1"/>
  </si>
  <si>
    <t>大石田第一</t>
    <rPh sb="0" eb="3">
      <t>オオイシダ</t>
    </rPh>
    <rPh sb="3" eb="5">
      <t>ダイイチ</t>
    </rPh>
    <phoneticPr fontId="1"/>
  </si>
  <si>
    <t>065057</t>
  </si>
  <si>
    <t>ｶﾒｲﾀﾞ</t>
    <phoneticPr fontId="1"/>
  </si>
  <si>
    <t>大石田町立亀井田中学校</t>
    <rPh sb="0" eb="3">
      <t>オオイシダ</t>
    </rPh>
    <rPh sb="3" eb="5">
      <t>チョウリツ</t>
    </rPh>
    <rPh sb="5" eb="8">
      <t>カメイダ</t>
    </rPh>
    <rPh sb="8" eb="11">
      <t>チュウガッコウ</t>
    </rPh>
    <phoneticPr fontId="1"/>
  </si>
  <si>
    <t>亀井田</t>
    <rPh sb="0" eb="3">
      <t>カメイダ</t>
    </rPh>
    <phoneticPr fontId="1"/>
  </si>
  <si>
    <t>ｼﾝｼﾞｮｳ</t>
    <phoneticPr fontId="1"/>
  </si>
  <si>
    <t>新　庄</t>
    <rPh sb="0" eb="3">
      <t>シンジョウ</t>
    </rPh>
    <phoneticPr fontId="1"/>
  </si>
  <si>
    <t>ﾒｲﾘﾝ</t>
    <phoneticPr fontId="1"/>
  </si>
  <si>
    <t>明　倫</t>
    <rPh sb="0" eb="3">
      <t>メイリン</t>
    </rPh>
    <phoneticPr fontId="1"/>
  </si>
  <si>
    <t>ﾆｯｼﾝ</t>
    <phoneticPr fontId="1"/>
  </si>
  <si>
    <t>日　新</t>
    <rPh sb="0" eb="3">
      <t>ニッシン</t>
    </rPh>
    <phoneticPr fontId="1"/>
  </si>
  <si>
    <t>ﾊｷﾞﾉ</t>
    <phoneticPr fontId="1"/>
  </si>
  <si>
    <t>萩　野</t>
    <rPh sb="0" eb="3">
      <t>ハギノ</t>
    </rPh>
    <phoneticPr fontId="1"/>
  </si>
  <si>
    <t>ﾔﾑｷ</t>
    <phoneticPr fontId="1"/>
  </si>
  <si>
    <t>八　向</t>
    <rPh sb="0" eb="1">
      <t>ハチ</t>
    </rPh>
    <rPh sb="2" eb="3">
      <t>ム</t>
    </rPh>
    <phoneticPr fontId="1"/>
  </si>
  <si>
    <t>ｶﾈﾔﾏ</t>
    <phoneticPr fontId="1"/>
  </si>
  <si>
    <t>金　山</t>
    <rPh sb="0" eb="3">
      <t>カネヤマ</t>
    </rPh>
    <phoneticPr fontId="1"/>
  </si>
  <si>
    <t>ﾓｶﾞﾐ</t>
    <phoneticPr fontId="1"/>
  </si>
  <si>
    <t>最　上</t>
    <rPh sb="0" eb="3">
      <t>モガミ</t>
    </rPh>
    <phoneticPr fontId="1"/>
  </si>
  <si>
    <t>ﾌﾅｶﾞﾀ</t>
    <phoneticPr fontId="1"/>
  </si>
  <si>
    <t>舟　形</t>
    <rPh sb="0" eb="3">
      <t>フナガタ</t>
    </rPh>
    <phoneticPr fontId="1"/>
  </si>
  <si>
    <t>ﾏﾑﾛｶﾞﾜ</t>
    <phoneticPr fontId="1"/>
  </si>
  <si>
    <t>ﾉｿﾞｷ</t>
    <phoneticPr fontId="1"/>
  </si>
  <si>
    <t>及　位</t>
    <rPh sb="0" eb="3">
      <t>ノゾキ</t>
    </rPh>
    <phoneticPr fontId="1"/>
  </si>
  <si>
    <t>ｵｵｸﾗ</t>
    <phoneticPr fontId="1"/>
  </si>
  <si>
    <t>大　蔵</t>
    <rPh sb="0" eb="3">
      <t>オオクラ</t>
    </rPh>
    <phoneticPr fontId="1"/>
  </si>
  <si>
    <t>065069</t>
  </si>
  <si>
    <t>ﾇﾏﾉﾀﾞｲ</t>
    <phoneticPr fontId="1"/>
  </si>
  <si>
    <t>大蔵村立沼台中学校</t>
    <rPh sb="0" eb="2">
      <t>オオクラ</t>
    </rPh>
    <rPh sb="2" eb="4">
      <t>ソンリツ</t>
    </rPh>
    <rPh sb="4" eb="5">
      <t>ヌマ</t>
    </rPh>
    <rPh sb="5" eb="6">
      <t>ダイ</t>
    </rPh>
    <rPh sb="6" eb="9">
      <t>チュウガッコウ</t>
    </rPh>
    <phoneticPr fontId="1"/>
  </si>
  <si>
    <t>沼　台</t>
    <rPh sb="0" eb="1">
      <t>ヌマ</t>
    </rPh>
    <rPh sb="2" eb="3">
      <t>ダイ</t>
    </rPh>
    <phoneticPr fontId="1"/>
  </si>
  <si>
    <t>065070</t>
  </si>
  <si>
    <t>ﾋｼﾞｵﾘ</t>
    <phoneticPr fontId="1"/>
  </si>
  <si>
    <t>大蔵村立肘折中学校</t>
    <rPh sb="0" eb="2">
      <t>オオクラ</t>
    </rPh>
    <rPh sb="2" eb="4">
      <t>ソンリツ</t>
    </rPh>
    <rPh sb="4" eb="5">
      <t>ヒジ</t>
    </rPh>
    <rPh sb="5" eb="6">
      <t>オリ</t>
    </rPh>
    <rPh sb="6" eb="9">
      <t>チュウガッコウ</t>
    </rPh>
    <phoneticPr fontId="1"/>
  </si>
  <si>
    <t>肘　折</t>
    <rPh sb="0" eb="1">
      <t>ヒジ</t>
    </rPh>
    <rPh sb="2" eb="3">
      <t>オリ</t>
    </rPh>
    <phoneticPr fontId="1"/>
  </si>
  <si>
    <t>ｻｹｶﾜ</t>
    <phoneticPr fontId="1"/>
  </si>
  <si>
    <t>鮭　川</t>
    <rPh sb="0" eb="3">
      <t>サケカワ</t>
    </rPh>
    <phoneticPr fontId="1"/>
  </si>
  <si>
    <t>065072</t>
  </si>
  <si>
    <t>ｵｵﾄﾖ</t>
    <phoneticPr fontId="1"/>
  </si>
  <si>
    <t>鮭川村立大豊中学校</t>
    <rPh sb="0" eb="2">
      <t>サケカワ</t>
    </rPh>
    <rPh sb="2" eb="4">
      <t>ソンリツ</t>
    </rPh>
    <rPh sb="4" eb="6">
      <t>オオトヨ</t>
    </rPh>
    <rPh sb="6" eb="9">
      <t>チュウガッコウ</t>
    </rPh>
    <phoneticPr fontId="1"/>
  </si>
  <si>
    <t>大　豊</t>
    <rPh sb="0" eb="3">
      <t>オオトヨ</t>
    </rPh>
    <phoneticPr fontId="1"/>
  </si>
  <si>
    <t>ﾂﾉｶﾜ</t>
    <phoneticPr fontId="1"/>
  </si>
  <si>
    <t>角　川</t>
    <rPh sb="0" eb="1">
      <t>ツノ</t>
    </rPh>
    <rPh sb="2" eb="3">
      <t>カワ</t>
    </rPh>
    <phoneticPr fontId="1"/>
  </si>
  <si>
    <t>ｿﾝﾘﾂﾄｻﾞﾜ</t>
    <phoneticPr fontId="1"/>
  </si>
  <si>
    <t>ﾖﾈｻﾞﾜﾀﾞｲｲﾁ</t>
    <phoneticPr fontId="1"/>
  </si>
  <si>
    <t>ﾖﾈｻﾞﾜﾀﾞｲﾆ</t>
    <phoneticPr fontId="1"/>
  </si>
  <si>
    <t>ﾖﾈｻﾞﾜﾀﾞｲｻﾝ</t>
    <phoneticPr fontId="1"/>
  </si>
  <si>
    <t>ﾖﾈｻﾞﾜﾀﾞｲﾖﾝ</t>
    <phoneticPr fontId="1"/>
  </si>
  <si>
    <t>ﾖﾈｻﾞﾜﾀﾞｲｺﾞ</t>
    <phoneticPr fontId="1"/>
  </si>
  <si>
    <t>ﾖﾈｻﾞﾜﾀﾞｲﾛｸ</t>
    <phoneticPr fontId="1"/>
  </si>
  <si>
    <t>ﾐﾅﾐﾊﾗ</t>
    <phoneticPr fontId="1"/>
  </si>
  <si>
    <t>南　原</t>
    <rPh sb="0" eb="3">
      <t>ミナミハラ</t>
    </rPh>
    <phoneticPr fontId="1"/>
  </si>
  <si>
    <t>ﾖﾈｻﾞﾜﾀﾞｲﾅﾅ</t>
    <phoneticPr fontId="1"/>
  </si>
  <si>
    <t>ｵｷｺﾞｳ</t>
    <phoneticPr fontId="1"/>
  </si>
  <si>
    <t>沖　郷</t>
    <rPh sb="0" eb="1">
      <t>オキ</t>
    </rPh>
    <rPh sb="2" eb="3">
      <t>ゴウ</t>
    </rPh>
    <phoneticPr fontId="1"/>
  </si>
  <si>
    <t>ｱｶﾕ</t>
    <phoneticPr fontId="1"/>
  </si>
  <si>
    <t>赤　湯</t>
    <rPh sb="0" eb="3">
      <t>アカユ</t>
    </rPh>
    <phoneticPr fontId="1"/>
  </si>
  <si>
    <t>ﾐﾔｳﾁ</t>
    <phoneticPr fontId="1"/>
  </si>
  <si>
    <t>宮　内</t>
    <rPh sb="0" eb="1">
      <t>ミヤ</t>
    </rPh>
    <rPh sb="2" eb="3">
      <t>ウチ</t>
    </rPh>
    <phoneticPr fontId="1"/>
  </si>
  <si>
    <t>ﾀｶﾊﾀﾞﾀﾞｲｲﾁ</t>
    <phoneticPr fontId="1"/>
  </si>
  <si>
    <t>ﾀｶﾊﾀﾀﾞｲﾆ</t>
    <phoneticPr fontId="1"/>
  </si>
  <si>
    <t>ﾀｶﾊﾀﾀﾞｲｻﾝ</t>
    <phoneticPr fontId="1"/>
  </si>
  <si>
    <t>ﾀｶﾊﾀﾀﾞｲﾖﾝ</t>
    <phoneticPr fontId="1"/>
  </si>
  <si>
    <t>ｶﾜﾆｼ</t>
    <phoneticPr fontId="1"/>
  </si>
  <si>
    <t>ﾅｶﾞｲﾐﾅﾐ</t>
    <phoneticPr fontId="1"/>
  </si>
  <si>
    <t>ﾅｶﾞｲｷﾀ</t>
    <phoneticPr fontId="1"/>
  </si>
  <si>
    <t>065099</t>
  </si>
  <si>
    <t>ｼﾗﾇﾏ</t>
    <phoneticPr fontId="1"/>
  </si>
  <si>
    <t>小国町立白沼中学校</t>
    <rPh sb="0" eb="2">
      <t>オグニ</t>
    </rPh>
    <rPh sb="2" eb="4">
      <t>チョウリツ</t>
    </rPh>
    <rPh sb="4" eb="5">
      <t>シラ</t>
    </rPh>
    <rPh sb="5" eb="6">
      <t>ヌマ</t>
    </rPh>
    <rPh sb="6" eb="9">
      <t>チュウガッコウ</t>
    </rPh>
    <phoneticPr fontId="1"/>
  </si>
  <si>
    <t>白　沼</t>
    <rPh sb="0" eb="1">
      <t>シラ</t>
    </rPh>
    <rPh sb="2" eb="3">
      <t>ヌマ</t>
    </rPh>
    <phoneticPr fontId="1"/>
  </si>
  <si>
    <t>ｶﾉﾐｽﾞ</t>
    <phoneticPr fontId="1"/>
  </si>
  <si>
    <t>叶　水</t>
    <rPh sb="0" eb="1">
      <t>カノウ</t>
    </rPh>
    <rPh sb="2" eb="3">
      <t>ミズ</t>
    </rPh>
    <phoneticPr fontId="1"/>
  </si>
  <si>
    <t>ｵｸﾞﾆ</t>
    <phoneticPr fontId="1"/>
  </si>
  <si>
    <t>小　国</t>
    <rPh sb="0" eb="3">
      <t>オグニ</t>
    </rPh>
    <phoneticPr fontId="1"/>
  </si>
  <si>
    <t>065104</t>
  </si>
  <si>
    <t>ｵｸﾞﾆﾎｸﾌﾞ</t>
    <phoneticPr fontId="1"/>
  </si>
  <si>
    <t>小国町立北部中学校</t>
    <rPh sb="0" eb="2">
      <t>オグニ</t>
    </rPh>
    <rPh sb="2" eb="4">
      <t>チョウリツ</t>
    </rPh>
    <rPh sb="4" eb="6">
      <t>ホクブ</t>
    </rPh>
    <rPh sb="6" eb="9">
      <t>チュウガッコウ</t>
    </rPh>
    <phoneticPr fontId="1"/>
  </si>
  <si>
    <t>小国北部</t>
    <rPh sb="0" eb="2">
      <t>オグニ</t>
    </rPh>
    <rPh sb="2" eb="4">
      <t>ホクブ</t>
    </rPh>
    <phoneticPr fontId="1"/>
  </si>
  <si>
    <t>ｼﾗﾀｶﾆｼ</t>
    <phoneticPr fontId="1"/>
  </si>
  <si>
    <t>ｼﾗﾀｶﾋｶﾞｼ</t>
    <phoneticPr fontId="1"/>
  </si>
  <si>
    <t>ｲｲﾃﾞ</t>
    <phoneticPr fontId="1"/>
  </si>
  <si>
    <t>飯　豊</t>
    <rPh sb="0" eb="3">
      <t>イイデ</t>
    </rPh>
    <phoneticPr fontId="1"/>
  </si>
  <si>
    <t>065108</t>
  </si>
  <si>
    <t>ﾅｶﾂｶﾞﾜ</t>
    <phoneticPr fontId="1"/>
  </si>
  <si>
    <t>飯豊町立中津川中学校</t>
    <rPh sb="0" eb="2">
      <t>イイデ</t>
    </rPh>
    <rPh sb="2" eb="4">
      <t>チョウリツ</t>
    </rPh>
    <rPh sb="4" eb="7">
      <t>ナカツガワ</t>
    </rPh>
    <rPh sb="7" eb="10">
      <t>チュウガッコウ</t>
    </rPh>
    <phoneticPr fontId="1"/>
  </si>
  <si>
    <t>中津川</t>
    <rPh sb="0" eb="3">
      <t>ナカツガワ</t>
    </rPh>
    <phoneticPr fontId="1"/>
  </si>
  <si>
    <t>ﾂﾙｵｶﾀﾞｲｲﾁ</t>
    <phoneticPr fontId="1"/>
  </si>
  <si>
    <t>ﾂﾙｵｶﾀﾞｲﾆ</t>
    <phoneticPr fontId="1"/>
  </si>
  <si>
    <t>ﾂﾙｵｶﾀﾞｲｻﾝ</t>
    <phoneticPr fontId="1"/>
  </si>
  <si>
    <t>ﾂﾙｵｶﾀﾞｲﾖﾝ</t>
    <phoneticPr fontId="1"/>
  </si>
  <si>
    <t>ﾂﾙｵｶﾀﾞｲｺﾞ</t>
    <phoneticPr fontId="1"/>
  </si>
  <si>
    <t>ﾄﾖｳﾗ</t>
    <phoneticPr fontId="1"/>
  </si>
  <si>
    <t>豊　浦</t>
    <rPh sb="0" eb="3">
      <t>トヨウラ</t>
    </rPh>
    <phoneticPr fontId="1"/>
  </si>
  <si>
    <t>ﾀﾁｶﾜ</t>
    <phoneticPr fontId="1"/>
  </si>
  <si>
    <t>立　川</t>
    <rPh sb="0" eb="3">
      <t>タチカワ</t>
    </rPh>
    <phoneticPr fontId="1"/>
  </si>
  <si>
    <t>ｱﾏﾙﾒ</t>
    <phoneticPr fontId="1"/>
  </si>
  <si>
    <t>庄内町立余目中学校</t>
    <rPh sb="0" eb="2">
      <t>ショウナイ</t>
    </rPh>
    <rPh sb="2" eb="3">
      <t>マチ</t>
    </rPh>
    <rPh sb="3" eb="4">
      <t>リツ</t>
    </rPh>
    <rPh sb="4" eb="6">
      <t>アマルメ</t>
    </rPh>
    <rPh sb="6" eb="9">
      <t>チュウガッコウ</t>
    </rPh>
    <phoneticPr fontId="1"/>
  </si>
  <si>
    <t>余　目</t>
    <rPh sb="0" eb="3">
      <t>アマルメ</t>
    </rPh>
    <phoneticPr fontId="1"/>
  </si>
  <si>
    <t>ﾌｼﾞｼﾏ</t>
    <phoneticPr fontId="1"/>
  </si>
  <si>
    <t>鶴岡市立藤島中学校</t>
    <rPh sb="0" eb="2">
      <t>ツルオカ</t>
    </rPh>
    <rPh sb="2" eb="4">
      <t>シリツ</t>
    </rPh>
    <rPh sb="4" eb="5">
      <t>フジ</t>
    </rPh>
    <rPh sb="5" eb="6">
      <t>シマ</t>
    </rPh>
    <rPh sb="6" eb="9">
      <t>チュウガッコウ</t>
    </rPh>
    <phoneticPr fontId="1"/>
  </si>
  <si>
    <t>藤　島</t>
    <rPh sb="0" eb="1">
      <t>フジ</t>
    </rPh>
    <rPh sb="2" eb="3">
      <t>シマ</t>
    </rPh>
    <phoneticPr fontId="1"/>
  </si>
  <si>
    <t>ﾊｸﾞﾛ</t>
    <phoneticPr fontId="1"/>
  </si>
  <si>
    <t>鶴岡市立羽黒中学校</t>
    <rPh sb="0" eb="2">
      <t>ツルオカ</t>
    </rPh>
    <rPh sb="2" eb="4">
      <t>シリツ</t>
    </rPh>
    <rPh sb="4" eb="6">
      <t>ハグロ</t>
    </rPh>
    <rPh sb="6" eb="7">
      <t>チュウ</t>
    </rPh>
    <rPh sb="7" eb="9">
      <t>ガッコウ</t>
    </rPh>
    <phoneticPr fontId="1"/>
  </si>
  <si>
    <t>羽　黒</t>
    <rPh sb="0" eb="3">
      <t>ハグロ</t>
    </rPh>
    <phoneticPr fontId="1"/>
  </si>
  <si>
    <t>ｸｼﾋﾞｷ</t>
    <phoneticPr fontId="1"/>
  </si>
  <si>
    <t>鶴岡市立櫛引中学校</t>
    <rPh sb="0" eb="2">
      <t>ツルオカ</t>
    </rPh>
    <rPh sb="2" eb="4">
      <t>シリツ</t>
    </rPh>
    <rPh sb="4" eb="6">
      <t>クシビキ</t>
    </rPh>
    <rPh sb="6" eb="9">
      <t>チュウガッコウ</t>
    </rPh>
    <phoneticPr fontId="1"/>
  </si>
  <si>
    <t>櫛　引</t>
    <rPh sb="0" eb="3">
      <t>クシビキ</t>
    </rPh>
    <phoneticPr fontId="1"/>
  </si>
  <si>
    <t>ｿﾝﾘﾂｱｻﾋ</t>
    <phoneticPr fontId="1"/>
  </si>
  <si>
    <t>鶴岡市立朝日中学校</t>
    <rPh sb="0" eb="2">
      <t>ツルオカ</t>
    </rPh>
    <rPh sb="2" eb="4">
      <t>シリツ</t>
    </rPh>
    <rPh sb="4" eb="6">
      <t>アサヒ</t>
    </rPh>
    <rPh sb="6" eb="9">
      <t>チュウガッコウ</t>
    </rPh>
    <phoneticPr fontId="1"/>
  </si>
  <si>
    <t>村立朝日</t>
    <rPh sb="0" eb="2">
      <t>ソンリツ</t>
    </rPh>
    <rPh sb="2" eb="4">
      <t>アサヒ</t>
    </rPh>
    <phoneticPr fontId="1"/>
  </si>
  <si>
    <t>ﾐｶﾜ</t>
    <phoneticPr fontId="1"/>
  </si>
  <si>
    <t>三　川</t>
    <rPh sb="0" eb="3">
      <t>ミカワ</t>
    </rPh>
    <phoneticPr fontId="1"/>
  </si>
  <si>
    <t>ｱﾂﾐ</t>
    <phoneticPr fontId="1"/>
  </si>
  <si>
    <t>鶴岡市立温海中学校</t>
    <rPh sb="0" eb="2">
      <t>ツルオカ</t>
    </rPh>
    <rPh sb="2" eb="4">
      <t>シリツ</t>
    </rPh>
    <rPh sb="4" eb="6">
      <t>アツミ</t>
    </rPh>
    <rPh sb="6" eb="9">
      <t>チュウガッコウ</t>
    </rPh>
    <phoneticPr fontId="1"/>
  </si>
  <si>
    <t>温　海　</t>
    <rPh sb="0" eb="3">
      <t>アツミ</t>
    </rPh>
    <phoneticPr fontId="1"/>
  </si>
  <si>
    <t>ｻｶﾀﾀﾞｲｲﾁ</t>
    <phoneticPr fontId="1"/>
  </si>
  <si>
    <t>ｻｶﾀﾀﾞｲﾆ</t>
    <phoneticPr fontId="1"/>
  </si>
  <si>
    <t>ｻｶﾀﾀﾞｲｻﾝ</t>
    <phoneticPr fontId="1"/>
  </si>
  <si>
    <t>ｻｶﾀﾀﾞｲﾖﾝ</t>
    <phoneticPr fontId="1"/>
  </si>
  <si>
    <t>ｻｶﾀﾀﾞｲﾛｸ</t>
    <phoneticPr fontId="1"/>
  </si>
  <si>
    <t>ﾄﾋﾞｼﾏ</t>
    <phoneticPr fontId="1"/>
  </si>
  <si>
    <t>飛　島</t>
    <rPh sb="0" eb="1">
      <t>ト</t>
    </rPh>
    <rPh sb="2" eb="3">
      <t>シマ</t>
    </rPh>
    <phoneticPr fontId="1"/>
  </si>
  <si>
    <t>065130</t>
  </si>
  <si>
    <t>ﾋﾗﾀ</t>
    <phoneticPr fontId="1"/>
  </si>
  <si>
    <t>酒田市立平田中学校</t>
    <rPh sb="0" eb="4">
      <t>サカタシリツ</t>
    </rPh>
    <rPh sb="4" eb="5">
      <t>ヒラ</t>
    </rPh>
    <rPh sb="5" eb="6">
      <t>タ</t>
    </rPh>
    <rPh sb="6" eb="9">
      <t>チュウガッコウ</t>
    </rPh>
    <phoneticPr fontId="1"/>
  </si>
  <si>
    <t>平　田</t>
    <rPh sb="0" eb="1">
      <t>ヒラ</t>
    </rPh>
    <rPh sb="2" eb="3">
      <t>タ</t>
    </rPh>
    <phoneticPr fontId="1"/>
  </si>
  <si>
    <t>ﾁｮｳｶｲ</t>
    <phoneticPr fontId="1"/>
  </si>
  <si>
    <t>酒田市立鳥海中学校</t>
    <rPh sb="0" eb="4">
      <t>サカタシリツ</t>
    </rPh>
    <rPh sb="4" eb="6">
      <t>チョウカイ</t>
    </rPh>
    <rPh sb="6" eb="9">
      <t>チュウガッコウ</t>
    </rPh>
    <phoneticPr fontId="1"/>
  </si>
  <si>
    <t>鳥　海</t>
    <rPh sb="0" eb="3">
      <t>チョウカイ</t>
    </rPh>
    <phoneticPr fontId="1"/>
  </si>
  <si>
    <t>ﾕｻﾞ</t>
    <phoneticPr fontId="1"/>
  </si>
  <si>
    <t>遊　佐</t>
    <rPh sb="0" eb="3">
      <t>ユザ</t>
    </rPh>
    <phoneticPr fontId="1"/>
  </si>
  <si>
    <t>ｻｶﾀﾄｳﾌﾞ</t>
    <phoneticPr fontId="1"/>
  </si>
  <si>
    <t>酒田市立東部中学校</t>
    <rPh sb="0" eb="3">
      <t>サカタシ</t>
    </rPh>
    <rPh sb="3" eb="4">
      <t>タテ</t>
    </rPh>
    <rPh sb="4" eb="6">
      <t>トウブ</t>
    </rPh>
    <rPh sb="6" eb="9">
      <t>チュウガッコウ</t>
    </rPh>
    <phoneticPr fontId="1"/>
  </si>
  <si>
    <t>種　 目</t>
    <rPh sb="0" eb="1">
      <t>タネ</t>
    </rPh>
    <rPh sb="3" eb="4">
      <t>メ</t>
    </rPh>
    <phoneticPr fontId="14"/>
  </si>
  <si>
    <t>学校名</t>
    <rPh sb="0" eb="3">
      <t>ガッコウメイ</t>
    </rPh>
    <phoneticPr fontId="14"/>
  </si>
  <si>
    <t>MC</t>
    <phoneticPr fontId="1"/>
  </si>
  <si>
    <t>登録番号</t>
    <rPh sb="0" eb="2">
      <t>トウロク</t>
    </rPh>
    <rPh sb="2" eb="4">
      <t>バンゴウ</t>
    </rPh>
    <phoneticPr fontId="14"/>
  </si>
  <si>
    <t>最近の記録</t>
    <rPh sb="0" eb="2">
      <t>サイキン</t>
    </rPh>
    <rPh sb="3" eb="5">
      <t>キロク</t>
    </rPh>
    <phoneticPr fontId="14"/>
  </si>
  <si>
    <t>山形県中学校体育連盟　陸上競技専門部</t>
    <rPh sb="0" eb="3">
      <t>ヤマガタケン</t>
    </rPh>
    <rPh sb="3" eb="6">
      <t>チュウガッコウ</t>
    </rPh>
    <rPh sb="6" eb="8">
      <t>タイイク</t>
    </rPh>
    <rPh sb="8" eb="10">
      <t>レンメイ</t>
    </rPh>
    <rPh sb="11" eb="13">
      <t>リクジョウ</t>
    </rPh>
    <rPh sb="13" eb="15">
      <t>キョウギ</t>
    </rPh>
    <rPh sb="15" eb="18">
      <t>センモンブ</t>
    </rPh>
    <phoneticPr fontId="14"/>
  </si>
  <si>
    <t>共</t>
    <rPh sb="0" eb="1">
      <t>トモ</t>
    </rPh>
    <phoneticPr fontId="1"/>
  </si>
  <si>
    <t>MC</t>
    <phoneticPr fontId="1"/>
  </si>
  <si>
    <t>TM</t>
    <phoneticPr fontId="1"/>
  </si>
  <si>
    <t>S6</t>
  </si>
  <si>
    <t>S5</t>
  </si>
  <si>
    <t>S4</t>
  </si>
  <si>
    <t>S3</t>
  </si>
  <si>
    <t>S2</t>
  </si>
  <si>
    <t>S1</t>
    <phoneticPr fontId="1"/>
  </si>
  <si>
    <t>共</t>
  </si>
  <si>
    <t>TM</t>
  </si>
  <si>
    <t>S1</t>
  </si>
  <si>
    <t>学校名</t>
  </si>
  <si>
    <t>各地区常任委員は上の青い部分を集約シートにコピー貼り付けをして下さい。</t>
    <rPh sb="0" eb="3">
      <t>カクチク</t>
    </rPh>
    <rPh sb="3" eb="5">
      <t>ジョウニン</t>
    </rPh>
    <rPh sb="5" eb="7">
      <t>イイン</t>
    </rPh>
    <rPh sb="8" eb="9">
      <t>ウエ</t>
    </rPh>
    <rPh sb="10" eb="11">
      <t>アオ</t>
    </rPh>
    <rPh sb="12" eb="14">
      <t>ブブン</t>
    </rPh>
    <rPh sb="15" eb="17">
      <t>シュウヤク</t>
    </rPh>
    <rPh sb="24" eb="25">
      <t>ハ</t>
    </rPh>
    <rPh sb="26" eb="27">
      <t>ツ</t>
    </rPh>
    <rPh sb="31" eb="32">
      <t>クダ</t>
    </rPh>
    <phoneticPr fontId="1"/>
  </si>
  <si>
    <t>男子共通リレー</t>
    <rPh sb="0" eb="2">
      <t>ダンシ</t>
    </rPh>
    <rPh sb="2" eb="4">
      <t>キョウツウ</t>
    </rPh>
    <phoneticPr fontId="14"/>
  </si>
  <si>
    <t>女子共通リレー</t>
    <rPh sb="0" eb="2">
      <t>ジョシ</t>
    </rPh>
    <rPh sb="2" eb="4">
      <t>キョウツウ</t>
    </rPh>
    <phoneticPr fontId="14"/>
  </si>
  <si>
    <t>種別</t>
    <rPh sb="0" eb="2">
      <t>シュベツ</t>
    </rPh>
    <phoneticPr fontId="1"/>
  </si>
  <si>
    <t>　上記の者は、本大会のプログラム作成及び成績についての報道発表並びにホームページ等における氏
　名・学校名・学年等の個人情報の記載について、本人及び保護者の同意を得ています。</t>
    <phoneticPr fontId="1"/>
  </si>
  <si>
    <t>　</t>
    <phoneticPr fontId="1"/>
  </si>
  <si>
    <t>連 絡 先</t>
    <rPh sb="0" eb="1">
      <t>レン</t>
    </rPh>
    <rPh sb="2" eb="3">
      <t>ラク</t>
    </rPh>
    <rPh sb="4" eb="5">
      <t>サキ</t>
    </rPh>
    <phoneticPr fontId="1"/>
  </si>
  <si>
    <t>（申込事項の確認等で使用しますので連絡の取りやすいもの）</t>
    <rPh sb="1" eb="3">
      <t>モウシコミ</t>
    </rPh>
    <rPh sb="3" eb="5">
      <t>ジコウ</t>
    </rPh>
    <rPh sb="6" eb="8">
      <t>カクニン</t>
    </rPh>
    <rPh sb="8" eb="9">
      <t>トウ</t>
    </rPh>
    <rPh sb="10" eb="12">
      <t>シヨウ</t>
    </rPh>
    <rPh sb="17" eb="19">
      <t>レンラク</t>
    </rPh>
    <rPh sb="20" eb="21">
      <t>ト</t>
    </rPh>
    <phoneticPr fontId="1"/>
  </si>
  <si>
    <t>学 校 長</t>
    <rPh sb="0" eb="1">
      <t>ガク</t>
    </rPh>
    <rPh sb="2" eb="3">
      <t>コウ</t>
    </rPh>
    <rPh sb="4" eb="5">
      <t>チョウ</t>
    </rPh>
    <phoneticPr fontId="1"/>
  </si>
  <si>
    <t>　上記の者は、本大会のプログラム作成及び成績についての報道発表並びにホームページ等における
  氏名・学校名・学年等の個人情報の記載について、本人及び保護者の同意を得ています。</t>
    <phoneticPr fontId="1"/>
  </si>
  <si>
    <t>性別　　　女　　</t>
    <rPh sb="0" eb="2">
      <t>セイベツ</t>
    </rPh>
    <rPh sb="5" eb="6">
      <t>ジョ</t>
    </rPh>
    <phoneticPr fontId="1"/>
  </si>
  <si>
    <t>男子共通リレー</t>
  </si>
  <si>
    <t>選　手　氏　名</t>
  </si>
  <si>
    <t>学年</t>
  </si>
  <si>
    <t>1500m</t>
    <phoneticPr fontId="1"/>
  </si>
  <si>
    <t>通信陸上競技大会参加申込書一覧表</t>
    <rPh sb="0" eb="2">
      <t>ツウシン</t>
    </rPh>
    <rPh sb="2" eb="4">
      <t>リクジョウ</t>
    </rPh>
    <rPh sb="4" eb="6">
      <t>キョウギ</t>
    </rPh>
    <rPh sb="6" eb="8">
      <t>タイカイ</t>
    </rPh>
    <rPh sb="8" eb="10">
      <t>サンカ</t>
    </rPh>
    <rPh sb="10" eb="11">
      <t>モウ</t>
    </rPh>
    <rPh sb="11" eb="12">
      <t>コ</t>
    </rPh>
    <rPh sb="12" eb="13">
      <t>ショ</t>
    </rPh>
    <rPh sb="13" eb="16">
      <t>イチランヒョウ</t>
    </rPh>
    <phoneticPr fontId="1"/>
  </si>
  <si>
    <r>
      <t>所属・学校名</t>
    </r>
    <r>
      <rPr>
        <b/>
        <sz val="12"/>
        <color rgb="FFFF0000"/>
        <rFont val="ＭＳ Ｐゴシック"/>
        <family val="3"/>
        <charset val="128"/>
        <scheme val="minor"/>
      </rPr>
      <t>（正式名称）</t>
    </r>
    <rPh sb="0" eb="2">
      <t>ショゾク</t>
    </rPh>
    <rPh sb="3" eb="5">
      <t>ガッコウ</t>
    </rPh>
    <rPh sb="5" eb="6">
      <t>メイ</t>
    </rPh>
    <rPh sb="7" eb="9">
      <t>セイシキ</t>
    </rPh>
    <rPh sb="9" eb="11">
      <t>メイショウ</t>
    </rPh>
    <phoneticPr fontId="1"/>
  </si>
  <si>
    <r>
      <t>所属・学校名</t>
    </r>
    <r>
      <rPr>
        <b/>
        <sz val="12"/>
        <color rgb="FFFF0000"/>
        <rFont val="ＭＳ Ｐゴシック"/>
        <family val="3"/>
        <charset val="128"/>
        <scheme val="minor"/>
      </rPr>
      <t>（略称：全角７文字以内）</t>
    </r>
    <rPh sb="0" eb="2">
      <t>ショゾク</t>
    </rPh>
    <rPh sb="3" eb="5">
      <t>ガッコウ</t>
    </rPh>
    <rPh sb="5" eb="6">
      <t>メイ</t>
    </rPh>
    <rPh sb="7" eb="9">
      <t>リャクショウ</t>
    </rPh>
    <rPh sb="10" eb="12">
      <t>ゼンカク</t>
    </rPh>
    <rPh sb="13" eb="15">
      <t>モジ</t>
    </rPh>
    <rPh sb="15" eb="17">
      <t>イナイ</t>
    </rPh>
    <phoneticPr fontId="1"/>
  </si>
  <si>
    <t>校長名</t>
    <rPh sb="0" eb="2">
      <t>コウチョウ</t>
    </rPh>
    <rPh sb="2" eb="3">
      <t>メイ</t>
    </rPh>
    <phoneticPr fontId="1"/>
  </si>
  <si>
    <t>氏名</t>
    <rPh sb="0" eb="2">
      <t>シメイ</t>
    </rPh>
    <phoneticPr fontId="1"/>
  </si>
  <si>
    <t>希望する競技役員の部署</t>
    <rPh sb="0" eb="2">
      <t>キボウ</t>
    </rPh>
    <rPh sb="4" eb="6">
      <t>キョウギ</t>
    </rPh>
    <rPh sb="6" eb="8">
      <t>ヤクイン</t>
    </rPh>
    <rPh sb="9" eb="11">
      <t>ブショ</t>
    </rPh>
    <phoneticPr fontId="1"/>
  </si>
  <si>
    <t>申込責任者名</t>
    <rPh sb="0" eb="2">
      <t>モウシコミ</t>
    </rPh>
    <rPh sb="2" eb="4">
      <t>セキニン</t>
    </rPh>
    <rPh sb="4" eb="5">
      <t>シャ</t>
    </rPh>
    <rPh sb="5" eb="6">
      <t>メイ</t>
    </rPh>
    <phoneticPr fontId="1"/>
  </si>
  <si>
    <t>所属電話番号</t>
    <rPh sb="0" eb="2">
      <t>ショゾク</t>
    </rPh>
    <rPh sb="2" eb="4">
      <t>デンワ</t>
    </rPh>
    <rPh sb="4" eb="6">
      <t>バンゴウ</t>
    </rPh>
    <phoneticPr fontId="1"/>
  </si>
  <si>
    <t>申込責任者連絡先（携帯)</t>
    <rPh sb="0" eb="2">
      <t>モウシコミ</t>
    </rPh>
    <rPh sb="2" eb="4">
      <t>セキニン</t>
    </rPh>
    <rPh sb="4" eb="5">
      <t>シャ</t>
    </rPh>
    <rPh sb="5" eb="8">
      <t>レンラクサキ</t>
    </rPh>
    <rPh sb="9" eb="11">
      <t>ケイタイ</t>
    </rPh>
    <phoneticPr fontId="1"/>
  </si>
  <si>
    <t>申込責任者E-mailアドレス</t>
    <rPh sb="0" eb="2">
      <t>モウシコミ</t>
    </rPh>
    <rPh sb="2" eb="4">
      <t>セキニン</t>
    </rPh>
    <rPh sb="4" eb="5">
      <t>シャ</t>
    </rPh>
    <phoneticPr fontId="1"/>
  </si>
  <si>
    <t>申込人数</t>
    <rPh sb="0" eb="2">
      <t>モウシコミ</t>
    </rPh>
    <rPh sb="2" eb="4">
      <t>ニンズウ</t>
    </rPh>
    <phoneticPr fontId="1"/>
  </si>
  <si>
    <t>合計</t>
    <rPh sb="0" eb="2">
      <t>ゴウケイ</t>
    </rPh>
    <phoneticPr fontId="1"/>
  </si>
  <si>
    <t>申込種目数
（個人種目）</t>
    <rPh sb="0" eb="2">
      <t>モウシコミ</t>
    </rPh>
    <rPh sb="2" eb="4">
      <t>シュモク</t>
    </rPh>
    <rPh sb="4" eb="5">
      <t>スウ</t>
    </rPh>
    <rPh sb="7" eb="9">
      <t>コジン</t>
    </rPh>
    <rPh sb="9" eb="11">
      <t>シュモク</t>
    </rPh>
    <phoneticPr fontId="1"/>
  </si>
  <si>
    <t>申込種目数
（リレー種目）</t>
    <rPh sb="0" eb="2">
      <t>モウシコミ</t>
    </rPh>
    <rPh sb="2" eb="4">
      <t>シュモク</t>
    </rPh>
    <rPh sb="4" eb="5">
      <t>スウ</t>
    </rPh>
    <rPh sb="10" eb="12">
      <t>シュモク</t>
    </rPh>
    <rPh sb="11" eb="12">
      <t>ジンシュ</t>
    </rPh>
    <phoneticPr fontId="1"/>
  </si>
  <si>
    <t>必ず記入してください。</t>
    <rPh sb="0" eb="1">
      <t>カナラ</t>
    </rPh>
    <rPh sb="2" eb="4">
      <t>キニュウ</t>
    </rPh>
    <phoneticPr fontId="1"/>
  </si>
  <si>
    <t>学年</t>
    <rPh sb="0" eb="2">
      <t>ガクネン</t>
    </rPh>
    <phoneticPr fontId="1"/>
  </si>
  <si>
    <t>100ｍ</t>
  </si>
  <si>
    <t>1500m</t>
  </si>
  <si>
    <t>00800</t>
    <phoneticPr fontId="1"/>
  </si>
  <si>
    <t>中学校顧問・引率者は入場許可者となりますが、運営に協力いただくことになります。①②合わせて3名以内。</t>
    <rPh sb="0" eb="3">
      <t>チュウガッコウ</t>
    </rPh>
    <rPh sb="3" eb="5">
      <t>コモン</t>
    </rPh>
    <rPh sb="6" eb="8">
      <t>インソツ</t>
    </rPh>
    <rPh sb="8" eb="9">
      <t>シャ</t>
    </rPh>
    <rPh sb="10" eb="12">
      <t>ニュウジョウ</t>
    </rPh>
    <rPh sb="12" eb="14">
      <t>キョカ</t>
    </rPh>
    <rPh sb="14" eb="15">
      <t>シャ</t>
    </rPh>
    <rPh sb="22" eb="24">
      <t>ウンエイ</t>
    </rPh>
    <rPh sb="25" eb="27">
      <t>キョウリョク</t>
    </rPh>
    <rPh sb="41" eb="42">
      <t>ア</t>
    </rPh>
    <rPh sb="46" eb="47">
      <t>メイ</t>
    </rPh>
    <rPh sb="47" eb="49">
      <t>イナイ</t>
    </rPh>
    <phoneticPr fontId="1"/>
  </si>
  <si>
    <t>①審判資格をお持ちの方</t>
    <rPh sb="1" eb="3">
      <t>シンパン</t>
    </rPh>
    <rPh sb="3" eb="5">
      <t>シカク</t>
    </rPh>
    <rPh sb="7" eb="8">
      <t>モ</t>
    </rPh>
    <rPh sb="10" eb="11">
      <t>カタ</t>
    </rPh>
    <phoneticPr fontId="26"/>
  </si>
  <si>
    <t>②審判資格をお持ちでない方</t>
    <rPh sb="1" eb="3">
      <t>シンパン</t>
    </rPh>
    <rPh sb="3" eb="5">
      <t>シカク</t>
    </rPh>
    <rPh sb="7" eb="8">
      <t>モ</t>
    </rPh>
    <rPh sb="12" eb="13">
      <t>カタ</t>
    </rPh>
    <phoneticPr fontId="26"/>
  </si>
  <si>
    <t>庶務や感染症対策係となります</t>
    <rPh sb="0" eb="2">
      <t>ショム</t>
    </rPh>
    <rPh sb="3" eb="8">
      <t>カンセンショウタイサク</t>
    </rPh>
    <rPh sb="8" eb="9">
      <t>カカリ</t>
    </rPh>
    <phoneticPr fontId="26"/>
  </si>
  <si>
    <t>一般の各チーム監督・コーチ等は入場許可者となりますが、運営に協力いただくことになります。①②合わせて2名以内</t>
    <rPh sb="0" eb="2">
      <t>イッパン</t>
    </rPh>
    <rPh sb="3" eb="4">
      <t>カク</t>
    </rPh>
    <rPh sb="7" eb="9">
      <t>カントク</t>
    </rPh>
    <rPh sb="13" eb="14">
      <t>トウ</t>
    </rPh>
    <rPh sb="15" eb="17">
      <t>ニュウジョウ</t>
    </rPh>
    <rPh sb="17" eb="19">
      <t>キョカ</t>
    </rPh>
    <rPh sb="19" eb="20">
      <t>シャ</t>
    </rPh>
    <rPh sb="27" eb="29">
      <t>ウンエイ</t>
    </rPh>
    <rPh sb="30" eb="32">
      <t>キョウリョク</t>
    </rPh>
    <rPh sb="46" eb="47">
      <t>ア</t>
    </rPh>
    <rPh sb="51" eb="52">
      <t>メイ</t>
    </rPh>
    <rPh sb="52" eb="54">
      <t>イナイ</t>
    </rPh>
    <phoneticPr fontId="1"/>
  </si>
  <si>
    <t>庶務や感染症対策係となります</t>
    <phoneticPr fontId="26"/>
  </si>
  <si>
    <t>200m</t>
    <phoneticPr fontId="1"/>
  </si>
  <si>
    <t>200m</t>
    <phoneticPr fontId="1"/>
  </si>
  <si>
    <t>00300</t>
  </si>
  <si>
    <t>00300</t>
    <phoneticPr fontId="1"/>
  </si>
  <si>
    <t>00800</t>
  </si>
  <si>
    <t>2021年度　山形県通信陸上競技大会参加申込書一覧表</t>
    <rPh sb="4" eb="6">
      <t>ネンド</t>
    </rPh>
    <rPh sb="7" eb="10">
      <t>ヤマガタケン</t>
    </rPh>
    <rPh sb="10" eb="12">
      <t>ツウシン</t>
    </rPh>
    <rPh sb="12" eb="14">
      <t>リクジョウ</t>
    </rPh>
    <rPh sb="14" eb="16">
      <t>キョウギ</t>
    </rPh>
    <rPh sb="16" eb="18">
      <t>タイカイ</t>
    </rPh>
    <rPh sb="18" eb="20">
      <t>サンカ</t>
    </rPh>
    <rPh sb="20" eb="22">
      <t>モウシコミ</t>
    </rPh>
    <rPh sb="22" eb="23">
      <t>ショ</t>
    </rPh>
    <rPh sb="23" eb="26">
      <t>イチランヒョウ</t>
    </rPh>
    <phoneticPr fontId="1"/>
  </si>
  <si>
    <t>00200</t>
  </si>
  <si>
    <t>07300</t>
  </si>
  <si>
    <t>08300</t>
  </si>
  <si>
    <t>5000m</t>
    <phoneticPr fontId="1"/>
  </si>
  <si>
    <t>所属</t>
    <rPh sb="0" eb="2">
      <t>ショゾク</t>
    </rPh>
    <phoneticPr fontId="1"/>
  </si>
  <si>
    <t>上記の者は健康であるので、出場することを認める</t>
    <rPh sb="0" eb="2">
      <t>ジョウキ</t>
    </rPh>
    <rPh sb="3" eb="4">
      <t>モノ</t>
    </rPh>
    <rPh sb="5" eb="7">
      <t>ケンコウ</t>
    </rPh>
    <rPh sb="13" eb="15">
      <t>シュツジョウ</t>
    </rPh>
    <rPh sb="20" eb="21">
      <t>ミト</t>
    </rPh>
    <phoneticPr fontId="1"/>
  </si>
  <si>
    <t>2021年　　月　　日</t>
    <rPh sb="4" eb="5">
      <t>ネン</t>
    </rPh>
    <rPh sb="7" eb="8">
      <t>ガツ</t>
    </rPh>
    <rPh sb="10" eb="11">
      <t>ニチ</t>
    </rPh>
    <phoneticPr fontId="1"/>
  </si>
  <si>
    <t>2021年　　月　　日</t>
    <rPh sb="4" eb="5">
      <t>ネン</t>
    </rPh>
    <rPh sb="7" eb="8">
      <t>ツキ</t>
    </rPh>
    <rPh sb="10" eb="11">
      <t>ヒ</t>
    </rPh>
    <phoneticPr fontId="1"/>
  </si>
  <si>
    <t>5000m</t>
  </si>
  <si>
    <t>5000m</t>
    <phoneticPr fontId="1"/>
  </si>
  <si>
    <t>00211</t>
  </si>
  <si>
    <t>01111</t>
  </si>
  <si>
    <t>08111</t>
    <phoneticPr fontId="1"/>
  </si>
  <si>
    <t>07311</t>
    <phoneticPr fontId="1"/>
  </si>
  <si>
    <t>00811</t>
    <phoneticPr fontId="1"/>
  </si>
  <si>
    <t>07311</t>
    <phoneticPr fontId="1"/>
  </si>
  <si>
    <t>08411</t>
    <phoneticPr fontId="1"/>
  </si>
  <si>
    <t>1500m</t>
    <phoneticPr fontId="1"/>
  </si>
  <si>
    <t>00800</t>
    <phoneticPr fontId="1"/>
  </si>
  <si>
    <t>08500</t>
    <phoneticPr fontId="1"/>
  </si>
  <si>
    <t>性別　　　女</t>
    <rPh sb="0" eb="2">
      <t>セイベツ</t>
    </rPh>
    <rPh sb="5" eb="6">
      <t>オンナ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</si>
</sst>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name val="ＭＳ Ｐゴシック"/>
      <family val="3"/>
      <charset val="128"/>
    </font>
    <font>
      <sz val="6"/>
      <name val="ＭＳ Ｐゴシック"/>
      <family val="3"/>
      <charset val="128"/>
    </font>
    <font>
      <sz val="9"/>
      <color indexed="81"/>
      <name val="ＭＳ Ｐゴシック"/>
      <family val="3"/>
      <charset val="128"/>
    </font>
    <font>
      <b/>
      <sz val="9"/>
      <color indexed="81"/>
      <name val="ＭＳ Ｐゴシック"/>
      <family val="3"/>
      <charset val="128"/>
    </font>
    <font>
      <sz val="12"/>
      <name val="ＭＳ Ｐゴシック"/>
      <family val="3"/>
      <charset val="128"/>
    </font>
    <font>
      <sz val="18"/>
      <name val="ＭＳ Ｐゴシック"/>
      <family val="3"/>
      <charset val="128"/>
    </font>
    <font>
      <sz val="16"/>
      <name val="ＭＳ Ｐゴシック"/>
      <family val="3"/>
      <charset val="128"/>
    </font>
    <font>
      <sz val="11"/>
      <name val="ＭＳ 明朝"/>
      <family val="1"/>
      <charset val="128"/>
    </font>
    <font>
      <sz val="12"/>
      <name val="ＭＳ 明朝"/>
      <family val="1"/>
      <charset val="128"/>
    </font>
    <font>
      <sz val="18"/>
      <name val="ＭＳ 明朝"/>
      <family val="1"/>
      <charset val="128"/>
    </font>
    <font>
      <sz val="16"/>
      <name val="ＭＳ 明朝"/>
      <family val="1"/>
      <charset val="128"/>
    </font>
    <font>
      <sz val="10.5"/>
      <name val="ＭＳ Ｐゴシック"/>
      <family val="3"/>
      <charset val="128"/>
    </font>
    <font>
      <sz val="11"/>
      <name val="HGP創英角ｺﾞｼｯｸUB"/>
      <family val="3"/>
      <charset val="128"/>
    </font>
    <font>
      <sz val="14"/>
      <name val="HGP創英角ｺﾞｼｯｸUB"/>
      <family val="3"/>
      <charset val="128"/>
    </font>
    <font>
      <sz val="6"/>
      <name val="ＭＳ 明朝"/>
      <family val="1"/>
      <charset val="128"/>
    </font>
    <font>
      <sz val="20"/>
      <name val="ＤＨＰ特太ゴシック体"/>
      <family val="3"/>
      <charset val="128"/>
    </font>
    <font>
      <sz val="20"/>
      <name val="ＭＳ 明朝"/>
      <family val="1"/>
      <charset val="128"/>
    </font>
    <font>
      <sz val="11"/>
      <color rgb="FF000000"/>
      <name val="ＭＳ ゴシック"/>
      <family val="3"/>
      <charset val="128"/>
    </font>
    <font>
      <sz val="8"/>
      <name val="ＭＳ 明朝"/>
      <family val="1"/>
      <charset val="128"/>
    </font>
    <font>
      <sz val="13"/>
      <name val="ＭＳ 明朝"/>
      <family val="1"/>
      <charset val="128"/>
    </font>
    <font>
      <sz val="14"/>
      <name val="ＭＳ 明朝"/>
      <family val="1"/>
      <charset val="128"/>
    </font>
    <font>
      <b/>
      <sz val="12"/>
      <color theme="1"/>
      <name val="ＭＳ Ｐゴシック"/>
      <family val="3"/>
      <charset val="128"/>
      <scheme val="minor"/>
    </font>
    <font>
      <sz val="12"/>
      <color theme="1"/>
      <name val="ＭＳ Ｐゴシック"/>
      <family val="3"/>
      <charset val="128"/>
      <scheme val="minor"/>
    </font>
    <font>
      <b/>
      <sz val="12"/>
      <color rgb="FFFF0000"/>
      <name val="ＭＳ Ｐゴシック"/>
      <family val="3"/>
      <charset val="128"/>
      <scheme val="minor"/>
    </font>
    <font>
      <u/>
      <sz val="11"/>
      <color theme="10"/>
      <name val="ＭＳ Ｐゴシック"/>
      <family val="3"/>
      <charset val="128"/>
      <scheme val="minor"/>
    </font>
    <font>
      <b/>
      <sz val="11"/>
      <color rgb="FFFF0000"/>
      <name val="ＭＳ Ｐゴシック"/>
      <family val="3"/>
      <charset val="128"/>
      <scheme val="minor"/>
    </font>
    <font>
      <sz val="6"/>
      <name val="ＭＳ Ｐゴシック"/>
      <family val="2"/>
      <charset val="128"/>
      <scheme val="minor"/>
    </font>
    <font>
      <sz val="11"/>
      <color theme="1"/>
      <name val="ＭＳ 明朝"/>
      <family val="1"/>
      <charset val="128"/>
    </font>
    <font>
      <sz val="14"/>
      <color theme="0"/>
      <name val="ＭＳ 明朝"/>
      <family val="1"/>
      <charset val="128"/>
    </font>
  </fonts>
  <fills count="8">
    <fill>
      <patternFill patternType="none"/>
    </fill>
    <fill>
      <patternFill patternType="gray125"/>
    </fill>
    <fill>
      <patternFill patternType="solid">
        <fgColor indexed="10"/>
        <bgColor indexed="64"/>
      </patternFill>
    </fill>
    <fill>
      <patternFill patternType="solid">
        <fgColor indexed="41"/>
        <bgColor indexed="64"/>
      </patternFill>
    </fill>
    <fill>
      <patternFill patternType="solid">
        <fgColor rgb="FF00B0F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32">
    <border>
      <left/>
      <right/>
      <top/>
      <bottom/>
      <diagonal/>
    </border>
    <border>
      <left/>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hair">
        <color indexed="64"/>
      </top>
      <bottom/>
      <diagonal/>
    </border>
    <border>
      <left style="hair">
        <color indexed="64"/>
      </left>
      <right/>
      <top style="hair">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7" fillId="0" borderId="0"/>
    <xf numFmtId="0" fontId="24" fillId="0" borderId="0" applyNumberFormat="0" applyFill="0" applyBorder="0" applyAlignment="0" applyProtection="0">
      <alignment vertical="center"/>
    </xf>
  </cellStyleXfs>
  <cellXfs count="166">
    <xf numFmtId="0" fontId="0" fillId="0" borderId="0" xfId="0"/>
    <xf numFmtId="49" fontId="0" fillId="0" borderId="0" xfId="0" applyNumberFormat="1"/>
    <xf numFmtId="0" fontId="4" fillId="0" borderId="0" xfId="0" applyFont="1" applyAlignment="1">
      <alignment horizontal="center" vertical="center"/>
    </xf>
    <xf numFmtId="0" fontId="4" fillId="0" borderId="0" xfId="0" applyFont="1" applyAlignment="1">
      <alignment vertical="center"/>
    </xf>
    <xf numFmtId="0" fontId="6" fillId="0" borderId="1" xfId="0" applyFont="1" applyBorder="1" applyAlignment="1">
      <alignment vertical="center"/>
    </xf>
    <xf numFmtId="0" fontId="4" fillId="0" borderId="1" xfId="0" applyFont="1" applyBorder="1" applyAlignment="1">
      <alignment vertical="center"/>
    </xf>
    <xf numFmtId="0" fontId="4" fillId="0" borderId="1" xfId="0" applyFont="1" applyBorder="1" applyAlignment="1">
      <alignment horizontal="left" vertical="center"/>
    </xf>
    <xf numFmtId="0" fontId="4" fillId="0" borderId="0" xfId="0" applyFont="1" applyBorder="1" applyAlignment="1">
      <alignment vertical="center"/>
    </xf>
    <xf numFmtId="49" fontId="4" fillId="0" borderId="1" xfId="0" applyNumberFormat="1" applyFont="1" applyBorder="1" applyAlignment="1">
      <alignment vertical="center"/>
    </xf>
    <xf numFmtId="0" fontId="4" fillId="0" borderId="0" xfId="0" applyNumberFormat="1" applyFont="1" applyAlignment="1">
      <alignment vertical="center"/>
    </xf>
    <xf numFmtId="0" fontId="0" fillId="0" borderId="0" xfId="0" applyAlignment="1">
      <alignment horizontal="right"/>
    </xf>
    <xf numFmtId="49" fontId="0" fillId="0" borderId="0" xfId="0" applyNumberFormat="1" applyAlignment="1">
      <alignment horizontal="center"/>
    </xf>
    <xf numFmtId="0" fontId="0" fillId="0" borderId="0" xfId="0" applyAlignment="1">
      <alignment horizontal="center"/>
    </xf>
    <xf numFmtId="0" fontId="0" fillId="2" borderId="0" xfId="0" applyFill="1"/>
    <xf numFmtId="49" fontId="0" fillId="2" borderId="0" xfId="0" applyNumberFormat="1" applyFill="1"/>
    <xf numFmtId="0" fontId="0" fillId="2" borderId="0" xfId="0" applyFill="1" applyAlignment="1">
      <alignment horizontal="right"/>
    </xf>
    <xf numFmtId="0" fontId="4" fillId="0" borderId="2" xfId="0" applyFont="1" applyFill="1" applyBorder="1" applyAlignment="1">
      <alignment horizontal="center" vertical="center"/>
    </xf>
    <xf numFmtId="0" fontId="0" fillId="0" borderId="0" xfId="0" applyAlignment="1">
      <alignment vertical="center"/>
    </xf>
    <xf numFmtId="0" fontId="0" fillId="0" borderId="3" xfId="0" applyBorder="1" applyAlignment="1">
      <alignment vertical="center"/>
    </xf>
    <xf numFmtId="0" fontId="0" fillId="3" borderId="3" xfId="0" applyNumberFormat="1" applyFill="1" applyBorder="1" applyAlignment="1">
      <alignment vertical="center"/>
    </xf>
    <xf numFmtId="0" fontId="0" fillId="0" borderId="3" xfId="0" applyBorder="1" applyAlignment="1">
      <alignment horizontal="center" vertical="center"/>
    </xf>
    <xf numFmtId="0" fontId="0" fillId="0" borderId="3" xfId="0" applyBorder="1" applyAlignment="1" applyProtection="1">
      <alignment horizontal="center" vertical="center"/>
    </xf>
    <xf numFmtId="0" fontId="0" fillId="0" borderId="3" xfId="0" applyNumberFormat="1" applyFill="1" applyBorder="1" applyAlignment="1">
      <alignment horizontal="center" vertical="center"/>
    </xf>
    <xf numFmtId="0" fontId="0" fillId="0" borderId="2" xfId="0" applyBorder="1" applyAlignment="1">
      <alignment horizontal="center" vertical="center"/>
    </xf>
    <xf numFmtId="0" fontId="0" fillId="3" borderId="2" xfId="0" applyNumberFormat="1" applyFill="1" applyBorder="1" applyAlignment="1">
      <alignment horizontal="center" vertical="center"/>
    </xf>
    <xf numFmtId="0" fontId="0" fillId="0" borderId="2" xfId="0" applyBorder="1" applyAlignment="1" applyProtection="1">
      <alignment horizontal="center" vertical="center"/>
    </xf>
    <xf numFmtId="49" fontId="0" fillId="0" borderId="2" xfId="0" applyNumberFormat="1" applyFill="1" applyBorder="1" applyAlignment="1">
      <alignment horizontal="center" vertical="center"/>
    </xf>
    <xf numFmtId="0" fontId="0" fillId="0" borderId="0" xfId="0" applyNumberFormat="1" applyFill="1" applyAlignment="1">
      <alignment vertical="center"/>
    </xf>
    <xf numFmtId="0" fontId="0" fillId="0" borderId="0" xfId="0" applyAlignment="1" applyProtection="1">
      <alignment vertical="center"/>
    </xf>
    <xf numFmtId="49" fontId="0" fillId="0" borderId="0" xfId="0" applyNumberFormat="1" applyAlignment="1">
      <alignment vertical="center"/>
    </xf>
    <xf numFmtId="49" fontId="4" fillId="0" borderId="0" xfId="0" applyNumberFormat="1" applyFont="1" applyAlignment="1">
      <alignment vertical="center"/>
    </xf>
    <xf numFmtId="49" fontId="0" fillId="0" borderId="3" xfId="0" applyNumberFormat="1" applyBorder="1" applyAlignment="1">
      <alignment horizontal="center" vertical="center"/>
    </xf>
    <xf numFmtId="49" fontId="0" fillId="0" borderId="3" xfId="0" applyNumberFormat="1" applyBorder="1" applyAlignment="1">
      <alignment vertical="center"/>
    </xf>
    <xf numFmtId="49" fontId="0" fillId="0" borderId="0" xfId="0" applyNumberFormat="1" applyBorder="1" applyAlignment="1">
      <alignment horizontal="center" vertical="center"/>
    </xf>
    <xf numFmtId="49" fontId="0" fillId="0" borderId="0" xfId="0" applyNumberFormat="1" applyBorder="1" applyAlignment="1">
      <alignment vertical="center"/>
    </xf>
    <xf numFmtId="0" fontId="0" fillId="3" borderId="3" xfId="0" applyNumberFormat="1" applyFill="1" applyBorder="1" applyAlignment="1">
      <alignment horizontal="center" vertical="center"/>
    </xf>
    <xf numFmtId="0" fontId="4" fillId="0" borderId="3" xfId="0" applyFont="1" applyFill="1" applyBorder="1" applyAlignment="1">
      <alignment horizontal="center" vertical="center"/>
    </xf>
    <xf numFmtId="49" fontId="0" fillId="0" borderId="3" xfId="0" applyNumberFormat="1" applyFill="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0" borderId="0" xfId="0" applyNumberFormat="1" applyFont="1" applyAlignment="1">
      <alignment vertical="center"/>
    </xf>
    <xf numFmtId="0" fontId="8" fillId="0" borderId="0" xfId="0" applyFont="1" applyBorder="1" applyAlignment="1">
      <alignment vertical="center"/>
    </xf>
    <xf numFmtId="49" fontId="7" fillId="0" borderId="0" xfId="0" applyNumberFormat="1" applyFont="1" applyBorder="1" applyAlignment="1">
      <alignment horizontal="center" vertical="center"/>
    </xf>
    <xf numFmtId="0" fontId="7" fillId="0" borderId="0" xfId="0" applyFont="1" applyAlignment="1">
      <alignment vertical="center"/>
    </xf>
    <xf numFmtId="49" fontId="7" fillId="0" borderId="0" xfId="0" applyNumberFormat="1" applyFont="1" applyAlignment="1">
      <alignment vertical="center"/>
    </xf>
    <xf numFmtId="49" fontId="8" fillId="0" borderId="0" xfId="0" applyNumberFormat="1" applyFont="1" applyAlignment="1">
      <alignment vertical="center"/>
    </xf>
    <xf numFmtId="0" fontId="7" fillId="0" borderId="3" xfId="0" applyFont="1" applyBorder="1" applyAlignment="1">
      <alignment vertical="center"/>
    </xf>
    <xf numFmtId="0" fontId="7" fillId="3" borderId="3" xfId="0" applyNumberFormat="1" applyFont="1" applyFill="1" applyBorder="1" applyAlignment="1">
      <alignment vertical="center"/>
    </xf>
    <xf numFmtId="0" fontId="7" fillId="0" borderId="3" xfId="0" applyFont="1" applyBorder="1" applyAlignment="1">
      <alignment horizontal="center" vertical="center"/>
    </xf>
    <xf numFmtId="0" fontId="7" fillId="0" borderId="3" xfId="0" applyFont="1" applyBorder="1" applyAlignment="1" applyProtection="1">
      <alignment horizontal="center" vertical="center"/>
    </xf>
    <xf numFmtId="0" fontId="7" fillId="0" borderId="3" xfId="0" applyNumberFormat="1" applyFont="1" applyFill="1" applyBorder="1" applyAlignment="1">
      <alignment horizontal="center" vertical="center"/>
    </xf>
    <xf numFmtId="49" fontId="7" fillId="0" borderId="3" xfId="0" applyNumberFormat="1" applyFont="1" applyBorder="1" applyAlignment="1">
      <alignment horizontal="center" vertical="center"/>
    </xf>
    <xf numFmtId="0" fontId="7" fillId="3" borderId="3" xfId="0" applyNumberFormat="1" applyFont="1" applyFill="1" applyBorder="1" applyAlignment="1">
      <alignment horizontal="center" vertical="center"/>
    </xf>
    <xf numFmtId="0" fontId="8" fillId="0" borderId="3" xfId="0" applyFont="1" applyFill="1" applyBorder="1" applyAlignment="1">
      <alignment horizontal="center" vertical="center"/>
    </xf>
    <xf numFmtId="49" fontId="7" fillId="0" borderId="3" xfId="0" applyNumberFormat="1" applyFont="1" applyFill="1" applyBorder="1" applyAlignment="1">
      <alignment horizontal="center" vertical="center"/>
    </xf>
    <xf numFmtId="49" fontId="7" fillId="0" borderId="3" xfId="0" applyNumberFormat="1" applyFont="1" applyBorder="1" applyAlignment="1">
      <alignment vertical="center"/>
    </xf>
    <xf numFmtId="49" fontId="7" fillId="0" borderId="0" xfId="0" applyNumberFormat="1" applyFont="1" applyBorder="1" applyAlignment="1">
      <alignment vertical="center"/>
    </xf>
    <xf numFmtId="0" fontId="8" fillId="0" borderId="0" xfId="0" applyFont="1" applyBorder="1" applyAlignment="1">
      <alignment horizontal="right" vertical="center"/>
    </xf>
    <xf numFmtId="0" fontId="7" fillId="0" borderId="0" xfId="0" applyNumberFormat="1" applyFont="1" applyFill="1" applyAlignment="1">
      <alignment vertical="center"/>
    </xf>
    <xf numFmtId="0" fontId="7" fillId="0" borderId="0" xfId="0" applyFont="1" applyAlignment="1" applyProtection="1">
      <alignment vertical="center"/>
    </xf>
    <xf numFmtId="0" fontId="7" fillId="0" borderId="0" xfId="0" applyFont="1" applyAlignment="1">
      <alignment horizontal="center" vertical="center"/>
    </xf>
    <xf numFmtId="49" fontId="11" fillId="0" borderId="0" xfId="0" applyNumberFormat="1" applyFont="1" applyAlignment="1">
      <alignment vertical="center"/>
    </xf>
    <xf numFmtId="0" fontId="11" fillId="0" borderId="0" xfId="0" applyFont="1" applyAlignment="1">
      <alignment vertical="center"/>
    </xf>
    <xf numFmtId="49" fontId="11" fillId="0" borderId="0" xfId="0" applyNumberFormat="1" applyFont="1" applyAlignment="1">
      <alignment horizontal="center"/>
    </xf>
    <xf numFmtId="0" fontId="12" fillId="0" borderId="0" xfId="1" applyFont="1"/>
    <xf numFmtId="0" fontId="13" fillId="0" borderId="0" xfId="1" applyFont="1" applyAlignment="1">
      <alignment horizontal="center" vertical="center"/>
    </xf>
    <xf numFmtId="0" fontId="12" fillId="0" borderId="4" xfId="1" applyFont="1" applyBorder="1"/>
    <xf numFmtId="0" fontId="7" fillId="0" borderId="5" xfId="1" applyBorder="1" applyAlignment="1">
      <alignment horizontal="center" vertical="center"/>
    </xf>
    <xf numFmtId="0" fontId="7" fillId="0" borderId="0" xfId="1"/>
    <xf numFmtId="0" fontId="7" fillId="0" borderId="4" xfId="1" applyBorder="1"/>
    <xf numFmtId="0" fontId="7" fillId="0" borderId="8" xfId="1" applyBorder="1" applyAlignment="1">
      <alignment horizontal="center" vertical="center"/>
    </xf>
    <xf numFmtId="0" fontId="7" fillId="0" borderId="13" xfId="1" applyBorder="1" applyAlignment="1">
      <alignment vertical="center"/>
    </xf>
    <xf numFmtId="0" fontId="7" fillId="0" borderId="0" xfId="1" applyBorder="1" applyAlignment="1">
      <alignment horizontal="right" vertical="center"/>
    </xf>
    <xf numFmtId="0" fontId="7" fillId="0" borderId="16" xfId="1" applyBorder="1"/>
    <xf numFmtId="0" fontId="7" fillId="0" borderId="17" xfId="1" applyBorder="1"/>
    <xf numFmtId="0" fontId="7" fillId="0" borderId="4" xfId="1" applyBorder="1" applyAlignment="1">
      <alignment horizontal="center" vertical="center"/>
    </xf>
    <xf numFmtId="0" fontId="7" fillId="0" borderId="4" xfId="1" applyBorder="1" applyProtection="1"/>
    <xf numFmtId="0" fontId="12" fillId="0" borderId="0" xfId="1" applyFont="1" applyBorder="1"/>
    <xf numFmtId="0" fontId="7" fillId="0" borderId="0" xfId="1" applyBorder="1" applyProtection="1"/>
    <xf numFmtId="0" fontId="7" fillId="0" borderId="0" xfId="1" applyBorder="1"/>
    <xf numFmtId="0" fontId="7" fillId="0" borderId="0" xfId="1" applyBorder="1" applyAlignment="1">
      <alignment horizontal="center" vertical="center"/>
    </xf>
    <xf numFmtId="0" fontId="7" fillId="0" borderId="0" xfId="1" applyFill="1" applyBorder="1"/>
    <xf numFmtId="0" fontId="7" fillId="0" borderId="0" xfId="1" applyFill="1"/>
    <xf numFmtId="0" fontId="7" fillId="0" borderId="0" xfId="1" applyFill="1" applyBorder="1" applyProtection="1"/>
    <xf numFmtId="0" fontId="7" fillId="0" borderId="0" xfId="1" applyFill="1" applyProtection="1"/>
    <xf numFmtId="0" fontId="7" fillId="4" borderId="0" xfId="1" applyFill="1"/>
    <xf numFmtId="0" fontId="7" fillId="4" borderId="0" xfId="1" applyFill="1" applyBorder="1" applyAlignment="1">
      <alignment horizontal="center" vertical="center"/>
    </xf>
    <xf numFmtId="0" fontId="7" fillId="4" borderId="0" xfId="1" applyNumberFormat="1" applyFill="1"/>
    <xf numFmtId="49" fontId="7" fillId="4" borderId="0" xfId="1" applyNumberFormat="1" applyFill="1"/>
    <xf numFmtId="0" fontId="7" fillId="4" borderId="0" xfId="1" applyFill="1" applyBorder="1" applyProtection="1"/>
    <xf numFmtId="0" fontId="7" fillId="4" borderId="0" xfId="1" applyFill="1" applyProtection="1"/>
    <xf numFmtId="0" fontId="9" fillId="0" borderId="0" xfId="0" applyFont="1" applyAlignment="1">
      <alignment horizontal="center" vertical="center"/>
    </xf>
    <xf numFmtId="49" fontId="7" fillId="0" borderId="0" xfId="0" applyNumberFormat="1" applyFont="1" applyAlignment="1">
      <alignment horizontal="center" vertical="center"/>
    </xf>
    <xf numFmtId="0" fontId="17" fillId="0" borderId="0" xfId="0" applyFont="1" applyAlignment="1">
      <alignment horizontal="left" vertical="center" readingOrder="1"/>
    </xf>
    <xf numFmtId="0" fontId="7" fillId="0" borderId="1" xfId="0" applyFont="1" applyBorder="1" applyAlignment="1">
      <alignment vertical="center"/>
    </xf>
    <xf numFmtId="0" fontId="7" fillId="0" borderId="0" xfId="0" applyFont="1" applyBorder="1" applyAlignment="1">
      <alignment vertical="center"/>
    </xf>
    <xf numFmtId="0" fontId="7" fillId="0" borderId="1" xfId="0" applyFont="1" applyBorder="1" applyAlignment="1">
      <alignment horizontal="center" vertical="center"/>
    </xf>
    <xf numFmtId="0" fontId="18" fillId="0" borderId="0" xfId="0" applyFont="1" applyBorder="1" applyAlignment="1">
      <alignment horizontal="left" vertical="center"/>
    </xf>
    <xf numFmtId="0" fontId="8" fillId="0" borderId="0" xfId="0" applyFont="1" applyBorder="1" applyAlignment="1">
      <alignment horizontal="center" vertical="center"/>
    </xf>
    <xf numFmtId="0" fontId="7" fillId="0" borderId="0" xfId="0" applyFont="1" applyBorder="1" applyAlignment="1">
      <alignment horizontal="right" vertical="center"/>
    </xf>
    <xf numFmtId="0" fontId="7" fillId="0" borderId="0" xfId="0" applyNumberFormat="1" applyFont="1" applyBorder="1" applyAlignment="1">
      <alignment horizontal="center" vertical="center"/>
    </xf>
    <xf numFmtId="0" fontId="7" fillId="0" borderId="0" xfId="0" applyFont="1" applyBorder="1" applyAlignment="1">
      <alignment horizontal="center" vertical="top"/>
    </xf>
    <xf numFmtId="58" fontId="7" fillId="0" borderId="0" xfId="0" applyNumberFormat="1" applyFont="1" applyAlignment="1">
      <alignment vertical="center"/>
    </xf>
    <xf numFmtId="0" fontId="20" fillId="0" borderId="1" xfId="0" applyFont="1" applyBorder="1" applyAlignment="1">
      <alignment vertical="center"/>
    </xf>
    <xf numFmtId="0" fontId="20" fillId="0" borderId="0" xfId="0" applyNumberFormat="1" applyFont="1" applyAlignment="1">
      <alignment vertical="center"/>
    </xf>
    <xf numFmtId="0" fontId="20" fillId="0" borderId="1" xfId="0" applyFont="1" applyBorder="1" applyAlignment="1">
      <alignment horizontal="left" vertical="center"/>
    </xf>
    <xf numFmtId="0" fontId="20" fillId="0" borderId="0" xfId="0" applyFont="1" applyAlignment="1">
      <alignment vertical="center"/>
    </xf>
    <xf numFmtId="49" fontId="20" fillId="0" borderId="0" xfId="0" applyNumberFormat="1" applyFont="1" applyAlignment="1">
      <alignment vertical="center"/>
    </xf>
    <xf numFmtId="0" fontId="20" fillId="0" borderId="0" xfId="0" applyFont="1" applyBorder="1" applyAlignment="1">
      <alignment vertical="center"/>
    </xf>
    <xf numFmtId="49" fontId="20" fillId="0" borderId="1" xfId="0" applyNumberFormat="1" applyFont="1" applyBorder="1" applyAlignment="1">
      <alignment horizontal="center" vertical="center"/>
    </xf>
    <xf numFmtId="0" fontId="7" fillId="0" borderId="6" xfId="1" applyBorder="1" applyAlignment="1">
      <alignment vertical="center"/>
    </xf>
    <xf numFmtId="0" fontId="15" fillId="0" borderId="7" xfId="1" applyFont="1" applyBorder="1" applyAlignment="1">
      <alignment horizontal="center" vertical="center" shrinkToFit="1"/>
    </xf>
    <xf numFmtId="0" fontId="16" fillId="0" borderId="9" xfId="1" applyFont="1" applyBorder="1" applyAlignment="1">
      <alignment horizontal="center" vertical="center"/>
    </xf>
    <xf numFmtId="0" fontId="7" fillId="0" borderId="11" xfId="1" applyBorder="1" applyAlignment="1">
      <alignment horizontal="center" vertical="center"/>
    </xf>
    <xf numFmtId="0" fontId="7" fillId="0" borderId="12" xfId="1" applyBorder="1" applyAlignment="1">
      <alignment horizontal="center" vertical="center"/>
    </xf>
    <xf numFmtId="0" fontId="10" fillId="0" borderId="8" xfId="1" applyFont="1" applyBorder="1" applyAlignment="1">
      <alignment vertical="center" shrinkToFit="1"/>
    </xf>
    <xf numFmtId="0" fontId="10" fillId="0" borderId="11" xfId="1" applyFont="1" applyBorder="1" applyAlignment="1">
      <alignment vertical="center" shrinkToFit="1"/>
    </xf>
    <xf numFmtId="0" fontId="10" fillId="0" borderId="12" xfId="1" applyFont="1" applyBorder="1" applyAlignment="1">
      <alignment vertical="center" shrinkToFit="1"/>
    </xf>
    <xf numFmtId="0" fontId="7" fillId="0" borderId="15" xfId="1" applyBorder="1" applyAlignment="1">
      <alignment vertical="center"/>
    </xf>
    <xf numFmtId="49" fontId="16" fillId="0" borderId="10" xfId="1" applyNumberFormat="1" applyFont="1" applyBorder="1" applyAlignment="1">
      <alignment horizontal="center" vertical="center"/>
    </xf>
    <xf numFmtId="49" fontId="7" fillId="0" borderId="14" xfId="1" applyNumberFormat="1" applyBorder="1" applyAlignment="1">
      <alignment vertical="center"/>
    </xf>
    <xf numFmtId="0" fontId="10" fillId="0" borderId="10" xfId="1" applyFont="1" applyBorder="1" applyAlignment="1">
      <alignment horizontal="center" vertical="center"/>
    </xf>
    <xf numFmtId="0" fontId="9" fillId="0" borderId="0" xfId="0" applyFont="1" applyAlignment="1">
      <alignment horizontal="center" vertical="center"/>
    </xf>
    <xf numFmtId="0" fontId="22" fillId="0" borderId="11" xfId="0" applyFont="1" applyBorder="1" applyAlignment="1" applyProtection="1">
      <alignment vertical="center"/>
      <protection locked="0"/>
    </xf>
    <xf numFmtId="0" fontId="22" fillId="0" borderId="11" xfId="0" applyFont="1" applyBorder="1" applyAlignment="1">
      <alignment horizontal="center" vertical="center"/>
    </xf>
    <xf numFmtId="0" fontId="24" fillId="0" borderId="11" xfId="2" applyBorder="1" applyProtection="1">
      <alignment vertical="center"/>
      <protection locked="0"/>
    </xf>
    <xf numFmtId="0" fontId="0" fillId="0" borderId="26" xfId="0" applyFill="1" applyBorder="1" applyAlignment="1">
      <alignment vertical="center"/>
    </xf>
    <xf numFmtId="0" fontId="0" fillId="0" borderId="27" xfId="0" applyFill="1" applyBorder="1" applyAlignment="1">
      <alignment vertical="center"/>
    </xf>
    <xf numFmtId="0" fontId="22" fillId="0" borderId="11" xfId="0" applyFont="1" applyFill="1" applyBorder="1" applyAlignment="1" applyProtection="1">
      <alignment horizontal="center" vertical="center"/>
      <protection locked="0"/>
    </xf>
    <xf numFmtId="0" fontId="25" fillId="0" borderId="0" xfId="0" applyFont="1" applyAlignment="1">
      <alignment horizontal="center" vertical="center"/>
    </xf>
    <xf numFmtId="0" fontId="22" fillId="5" borderId="11" xfId="0" applyFont="1" applyFill="1" applyBorder="1" applyAlignment="1">
      <alignment horizontal="center" vertical="center"/>
    </xf>
    <xf numFmtId="0" fontId="22" fillId="5" borderId="11" xfId="0" applyFont="1" applyFill="1" applyBorder="1" applyAlignment="1" applyProtection="1">
      <alignment horizontal="center" vertical="center"/>
    </xf>
    <xf numFmtId="0" fontId="9" fillId="0" borderId="0" xfId="0" applyFont="1" applyAlignment="1">
      <alignment horizontal="center" vertical="center"/>
    </xf>
    <xf numFmtId="0" fontId="22" fillId="6" borderId="10" xfId="0" applyFont="1" applyFill="1" applyBorder="1" applyAlignment="1">
      <alignment vertical="center"/>
    </xf>
    <xf numFmtId="0" fontId="22" fillId="6" borderId="28" xfId="0" applyFont="1" applyFill="1" applyBorder="1" applyAlignment="1">
      <alignment horizontal="center" vertical="center"/>
    </xf>
    <xf numFmtId="0" fontId="22" fillId="6" borderId="11" xfId="0" applyFont="1" applyFill="1" applyBorder="1" applyAlignment="1">
      <alignment horizontal="center" vertical="center"/>
    </xf>
    <xf numFmtId="0" fontId="0" fillId="5" borderId="0" xfId="0" applyFill="1"/>
    <xf numFmtId="0" fontId="27" fillId="7" borderId="0" xfId="0" applyFont="1" applyFill="1" applyAlignment="1" applyProtection="1">
      <alignment vertical="center"/>
    </xf>
    <xf numFmtId="0" fontId="28" fillId="0" borderId="1" xfId="0" applyFont="1" applyBorder="1" applyAlignment="1">
      <alignment horizontal="left" vertical="center"/>
    </xf>
    <xf numFmtId="0" fontId="9" fillId="0" borderId="0" xfId="0" applyFont="1" applyAlignment="1">
      <alignment horizontal="center" vertical="center"/>
    </xf>
    <xf numFmtId="0" fontId="5" fillId="0" borderId="0" xfId="0" applyFont="1" applyAlignment="1">
      <alignment horizontal="center" vertical="center"/>
    </xf>
    <xf numFmtId="0" fontId="7" fillId="0" borderId="1" xfId="0" applyNumberFormat="1" applyFont="1" applyBorder="1" applyAlignment="1">
      <alignment horizontal="center" vertical="center"/>
    </xf>
    <xf numFmtId="0" fontId="7" fillId="0" borderId="0" xfId="0" applyFont="1" applyBorder="1" applyAlignment="1">
      <alignment horizontal="center" vertical="center"/>
    </xf>
    <xf numFmtId="0" fontId="19" fillId="0" borderId="0" xfId="0" applyFont="1" applyBorder="1" applyAlignment="1">
      <alignment horizontal="right" vertical="center"/>
    </xf>
    <xf numFmtId="0" fontId="17" fillId="0" borderId="18" xfId="0" applyFont="1" applyBorder="1" applyAlignment="1">
      <alignment horizontal="left" vertical="center" wrapText="1"/>
    </xf>
    <xf numFmtId="0" fontId="17" fillId="0" borderId="19" xfId="0" applyFont="1" applyBorder="1" applyAlignment="1">
      <alignment horizontal="left" vertical="center" wrapText="1"/>
    </xf>
    <xf numFmtId="0" fontId="17" fillId="0" borderId="20" xfId="0" applyFont="1" applyBorder="1" applyAlignment="1">
      <alignment horizontal="left" vertical="center" wrapText="1"/>
    </xf>
    <xf numFmtId="0" fontId="17" fillId="0" borderId="21" xfId="0" applyFont="1" applyBorder="1" applyAlignment="1">
      <alignment horizontal="left" vertical="center" wrapText="1"/>
    </xf>
    <xf numFmtId="0" fontId="17" fillId="0" borderId="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3" xfId="0" applyFont="1" applyBorder="1" applyAlignment="1">
      <alignment horizontal="left" vertical="center" wrapText="1"/>
    </xf>
    <xf numFmtId="0" fontId="17" fillId="0" borderId="24" xfId="0" applyFont="1" applyBorder="1" applyAlignment="1">
      <alignment horizontal="left" vertical="center" wrapText="1"/>
    </xf>
    <xf numFmtId="0" fontId="17" fillId="0" borderId="25" xfId="0" applyFont="1" applyBorder="1" applyAlignment="1">
      <alignment horizontal="left" vertical="center" wrapText="1"/>
    </xf>
    <xf numFmtId="0" fontId="21" fillId="5" borderId="0" xfId="0" applyFont="1" applyFill="1" applyAlignment="1">
      <alignment vertical="center" wrapText="1"/>
    </xf>
    <xf numFmtId="0" fontId="22" fillId="0" borderId="29" xfId="0" applyFont="1" applyBorder="1" applyAlignment="1" applyProtection="1">
      <alignment vertical="center" wrapText="1"/>
      <protection locked="0"/>
    </xf>
    <xf numFmtId="0" fontId="22" fillId="0" borderId="30" xfId="0" applyFont="1" applyBorder="1" applyAlignment="1" applyProtection="1">
      <alignment vertical="center" wrapText="1"/>
      <protection locked="0"/>
    </xf>
    <xf numFmtId="0" fontId="22" fillId="0" borderId="31" xfId="0" applyFont="1" applyBorder="1" applyAlignment="1" applyProtection="1">
      <alignment vertical="center" wrapText="1"/>
      <protection locked="0"/>
    </xf>
    <xf numFmtId="0" fontId="22" fillId="0" borderId="29" xfId="0" applyFont="1" applyBorder="1" applyAlignment="1" applyProtection="1">
      <alignment vertical="center"/>
      <protection locked="0"/>
    </xf>
    <xf numFmtId="0" fontId="22" fillId="0" borderId="31" xfId="0" applyFont="1" applyBorder="1" applyAlignment="1" applyProtection="1">
      <alignment vertical="center"/>
      <protection locked="0"/>
    </xf>
    <xf numFmtId="0" fontId="22" fillId="0" borderId="11" xfId="0" applyFont="1" applyBorder="1" applyAlignment="1">
      <alignment horizontal="left" vertical="center"/>
    </xf>
    <xf numFmtId="0" fontId="0" fillId="0" borderId="0" xfId="0" applyAlignment="1">
      <alignment horizontal="left" vertical="center" wrapText="1" indent="1"/>
    </xf>
    <xf numFmtId="0" fontId="22" fillId="0" borderId="11" xfId="0" applyFont="1" applyBorder="1" applyAlignment="1">
      <alignment horizontal="left" vertical="center" wrapText="1"/>
    </xf>
    <xf numFmtId="0" fontId="21" fillId="5" borderId="0" xfId="0" applyFont="1" applyFill="1" applyAlignment="1">
      <alignment horizontal="center" vertical="center"/>
    </xf>
    <xf numFmtId="0" fontId="9" fillId="0" borderId="0" xfId="0" applyFont="1" applyAlignment="1">
      <alignment horizontal="center" vertical="center"/>
    </xf>
    <xf numFmtId="0" fontId="20" fillId="0" borderId="1" xfId="0" applyFont="1" applyBorder="1" applyAlignment="1">
      <alignment horizontal="center" vertical="center"/>
    </xf>
    <xf numFmtId="0" fontId="7" fillId="0" borderId="0" xfId="1" applyBorder="1" applyAlignment="1">
      <alignment horizontal="right" vertical="center"/>
    </xf>
  </cellXfs>
  <cellStyles count="3">
    <cellStyle name="ハイパーリンク" xfId="2" builtinId="8"/>
    <cellStyle name="標準" xfId="0" builtinId="0"/>
    <cellStyle name="標準 2" xfId="1" xr:uid="{00000000-0005-0000-0000-000002000000}"/>
  </cellStyles>
  <dxfs count="10">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257175</xdr:colOff>
      <xdr:row>2</xdr:row>
      <xdr:rowOff>123825</xdr:rowOff>
    </xdr:from>
    <xdr:to>
      <xdr:col>8</xdr:col>
      <xdr:colOff>1028700</xdr:colOff>
      <xdr:row>4</xdr:row>
      <xdr:rowOff>104775</xdr:rowOff>
    </xdr:to>
    <xdr:sp macro="" textlink="">
      <xdr:nvSpPr>
        <xdr:cNvPr id="9229" name="Rectangle 13">
          <a:extLst>
            <a:ext uri="{FF2B5EF4-FFF2-40B4-BE49-F238E27FC236}">
              <a16:creationId xmlns:a16="http://schemas.microsoft.com/office/drawing/2014/main" id="{00000000-0008-0000-0000-00000D240000}"/>
            </a:ext>
          </a:extLst>
        </xdr:cNvPr>
        <xdr:cNvSpPr>
          <a:spLocks noChangeArrowheads="1"/>
        </xdr:cNvSpPr>
      </xdr:nvSpPr>
      <xdr:spPr bwMode="auto">
        <a:xfrm>
          <a:off x="2305050" y="628650"/>
          <a:ext cx="3581400" cy="342900"/>
        </a:xfrm>
        <a:prstGeom prst="rect">
          <a:avLst/>
        </a:prstGeom>
        <a:solidFill>
          <a:srgbClr val="FF00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各セルの右上にある赤三角は入力説明用のコメントが入っています。カーソルを持っていくと表示されますので、入力の参考に</a:t>
          </a:r>
        </a:p>
      </xdr:txBody>
    </xdr:sp>
    <xdr:clientData/>
  </xdr:twoCellAnchor>
  <xdr:twoCellAnchor>
    <xdr:from>
      <xdr:col>1</xdr:col>
      <xdr:colOff>152400</xdr:colOff>
      <xdr:row>7</xdr:row>
      <xdr:rowOff>76200</xdr:rowOff>
    </xdr:from>
    <xdr:to>
      <xdr:col>3</xdr:col>
      <xdr:colOff>57150</xdr:colOff>
      <xdr:row>12</xdr:row>
      <xdr:rowOff>123825</xdr:rowOff>
    </xdr:to>
    <xdr:sp macro="" textlink="">
      <xdr:nvSpPr>
        <xdr:cNvPr id="9230" name="AutoShape 14">
          <a:extLst>
            <a:ext uri="{FF2B5EF4-FFF2-40B4-BE49-F238E27FC236}">
              <a16:creationId xmlns:a16="http://schemas.microsoft.com/office/drawing/2014/main" id="{00000000-0008-0000-0000-00000E240000}"/>
            </a:ext>
          </a:extLst>
        </xdr:cNvPr>
        <xdr:cNvSpPr>
          <a:spLocks noChangeArrowheads="1"/>
        </xdr:cNvSpPr>
      </xdr:nvSpPr>
      <xdr:spPr bwMode="auto">
        <a:xfrm>
          <a:off x="361950" y="1666875"/>
          <a:ext cx="1743075" cy="1905000"/>
        </a:xfrm>
        <a:prstGeom prst="wedgeRoundRectCallout">
          <a:avLst>
            <a:gd name="adj1" fmla="val -5190"/>
            <a:gd name="adj2" fmla="val -56500"/>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姓名の間は</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文字あけます。</a:t>
          </a:r>
          <a:r>
            <a:rPr lang="en-US" altLang="ja-JP" sz="1000" b="0" i="0" u="none" strike="noStrike" baseline="0">
              <a:solidFill>
                <a:srgbClr val="000000"/>
              </a:solidFill>
              <a:latin typeface="ＭＳ Ｐゴシック"/>
              <a:ea typeface="ＭＳ Ｐゴシック"/>
            </a:rPr>
            <a:t>3</a:t>
          </a:r>
          <a:r>
            <a:rPr lang="ja-JP" altLang="en-US" sz="1000" b="0" i="0" u="none" strike="noStrike" baseline="0">
              <a:solidFill>
                <a:srgbClr val="000000"/>
              </a:solidFill>
              <a:latin typeface="ＭＳ Ｐゴシック"/>
              <a:ea typeface="ＭＳ Ｐゴシック"/>
            </a:rPr>
            <a:t>文字以下の場合はスペースを空けて</a:t>
          </a:r>
          <a:r>
            <a:rPr lang="en-US" altLang="ja-JP" sz="1000" b="0" i="0" u="none" strike="noStrike" baseline="0">
              <a:solidFill>
                <a:srgbClr val="000000"/>
              </a:solidFill>
              <a:latin typeface="ＭＳ Ｐゴシック"/>
              <a:ea typeface="ＭＳ Ｐゴシック"/>
            </a:rPr>
            <a:t>5</a:t>
          </a:r>
          <a:r>
            <a:rPr lang="ja-JP" altLang="en-US" sz="1000" b="0" i="0" u="none" strike="noStrike" baseline="0">
              <a:solidFill>
                <a:srgbClr val="000000"/>
              </a:solidFill>
              <a:latin typeface="ＭＳ Ｐゴシック"/>
              <a:ea typeface="ＭＳ Ｐゴシック"/>
            </a:rPr>
            <a:t>文字分にしてください。</a:t>
          </a:r>
          <a:r>
            <a:rPr lang="en-US" altLang="ja-JP" sz="1000" b="0" i="0" u="none" strike="noStrike" baseline="0">
              <a:solidFill>
                <a:srgbClr val="000000"/>
              </a:solidFill>
              <a:latin typeface="ＭＳ Ｐゴシック"/>
              <a:ea typeface="ＭＳ Ｐゴシック"/>
            </a:rPr>
            <a:t>5</a:t>
          </a:r>
          <a:r>
            <a:rPr lang="ja-JP" altLang="en-US" sz="1000" b="0" i="0" u="none" strike="noStrike" baseline="0">
              <a:solidFill>
                <a:srgbClr val="000000"/>
              </a:solidFill>
              <a:latin typeface="ＭＳ Ｐゴシック"/>
              <a:ea typeface="ＭＳ Ｐゴシック"/>
            </a:rPr>
            <a:t>文字以上の場合はスペースを空けません。学年は</a:t>
          </a:r>
        </a:p>
        <a:p>
          <a:pPr algn="l" rtl="0">
            <a:lnSpc>
              <a:spcPts val="1000"/>
            </a:lnSpc>
            <a:defRPr sz="1000"/>
          </a:pPr>
          <a:r>
            <a:rPr lang="ja-JP" altLang="en-US" sz="1000" b="0" i="0" u="none" strike="noStrike" baseline="0">
              <a:solidFill>
                <a:srgbClr val="000000"/>
              </a:solidFill>
              <a:latin typeface="ＭＳ Ｐゴシック"/>
              <a:ea typeface="ＭＳ Ｐゴシック"/>
            </a:rPr>
            <a:t>１文字分空けて全角で入力します。</a:t>
          </a:r>
        </a:p>
        <a:p>
          <a:pPr algn="l" rtl="0">
            <a:lnSpc>
              <a:spcPts val="1000"/>
            </a:lnSpc>
            <a:defRPr sz="1000"/>
          </a:pPr>
          <a:r>
            <a:rPr lang="ja-JP" altLang="en-US" sz="10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桂□□歌丸□１</a:t>
          </a:r>
        </a:p>
        <a:p>
          <a:pPr algn="l" rtl="0">
            <a:lnSpc>
              <a:spcPts val="1000"/>
            </a:lnSpc>
            <a:defRPr sz="1000"/>
          </a:pPr>
          <a:r>
            <a:rPr lang="ja-JP" altLang="en-US" sz="900" b="0" i="0" u="none" strike="noStrike" baseline="0">
              <a:solidFill>
                <a:srgbClr val="000000"/>
              </a:solidFill>
              <a:latin typeface="ＭＳ Ｐゴシック"/>
              <a:ea typeface="ＭＳ Ｐゴシック"/>
            </a:rPr>
            <a:t>　　小栗□□旬□２</a:t>
          </a:r>
        </a:p>
        <a:p>
          <a:pPr algn="l" rtl="0">
            <a:lnSpc>
              <a:spcPts val="900"/>
            </a:lnSpc>
            <a:defRPr sz="1000"/>
          </a:pPr>
          <a:r>
            <a:rPr lang="ja-JP" altLang="en-US" sz="900" b="0" i="0" u="none" strike="noStrike" baseline="0">
              <a:solidFill>
                <a:srgbClr val="000000"/>
              </a:solidFill>
              <a:latin typeface="ＭＳ Ｐゴシック"/>
              <a:ea typeface="ＭＳ Ｐゴシック"/>
            </a:rPr>
            <a:t>　　アントニオ猪木３</a:t>
          </a:r>
        </a:p>
      </xdr:txBody>
    </xdr:sp>
    <xdr:clientData/>
  </xdr:twoCellAnchor>
  <xdr:twoCellAnchor>
    <xdr:from>
      <xdr:col>11</xdr:col>
      <xdr:colOff>114300</xdr:colOff>
      <xdr:row>7</xdr:row>
      <xdr:rowOff>304800</xdr:rowOff>
    </xdr:from>
    <xdr:to>
      <xdr:col>12</xdr:col>
      <xdr:colOff>533400</xdr:colOff>
      <xdr:row>10</xdr:row>
      <xdr:rowOff>314325</xdr:rowOff>
    </xdr:to>
    <xdr:sp macro="" textlink="">
      <xdr:nvSpPr>
        <xdr:cNvPr id="9233" name="AutoShape 17">
          <a:extLst>
            <a:ext uri="{FF2B5EF4-FFF2-40B4-BE49-F238E27FC236}">
              <a16:creationId xmlns:a16="http://schemas.microsoft.com/office/drawing/2014/main" id="{00000000-0008-0000-0000-000011240000}"/>
            </a:ext>
          </a:extLst>
        </xdr:cNvPr>
        <xdr:cNvSpPr>
          <a:spLocks noChangeArrowheads="1"/>
        </xdr:cNvSpPr>
      </xdr:nvSpPr>
      <xdr:spPr bwMode="auto">
        <a:xfrm>
          <a:off x="7772400" y="1895475"/>
          <a:ext cx="1066800" cy="1123950"/>
        </a:xfrm>
        <a:prstGeom prst="wedgeRoundRectCallout">
          <a:avLst>
            <a:gd name="adj1" fmla="val -5356"/>
            <a:gd name="adj2" fmla="val -73727"/>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記録入力方法のシートを確認してください</a:t>
          </a:r>
        </a:p>
      </xdr:txBody>
    </xdr:sp>
    <xdr:clientData/>
  </xdr:twoCellAnchor>
  <xdr:twoCellAnchor>
    <xdr:from>
      <xdr:col>8</xdr:col>
      <xdr:colOff>123825</xdr:colOff>
      <xdr:row>7</xdr:row>
      <xdr:rowOff>180975</xdr:rowOff>
    </xdr:from>
    <xdr:to>
      <xdr:col>9</xdr:col>
      <xdr:colOff>876300</xdr:colOff>
      <xdr:row>12</xdr:row>
      <xdr:rowOff>269875</xdr:rowOff>
    </xdr:to>
    <xdr:sp macro="" textlink="">
      <xdr:nvSpPr>
        <xdr:cNvPr id="9234" name="AutoShape 18">
          <a:extLst>
            <a:ext uri="{FF2B5EF4-FFF2-40B4-BE49-F238E27FC236}">
              <a16:creationId xmlns:a16="http://schemas.microsoft.com/office/drawing/2014/main" id="{00000000-0008-0000-0000-000012240000}"/>
            </a:ext>
          </a:extLst>
        </xdr:cNvPr>
        <xdr:cNvSpPr>
          <a:spLocks noChangeArrowheads="1"/>
        </xdr:cNvSpPr>
      </xdr:nvSpPr>
      <xdr:spPr bwMode="auto">
        <a:xfrm>
          <a:off x="4981575" y="1784350"/>
          <a:ext cx="1839913" cy="1954213"/>
        </a:xfrm>
        <a:prstGeom prst="roundRect">
          <a:avLst>
            <a:gd name="adj" fmla="val 16667"/>
          </a:avLst>
        </a:prstGeom>
        <a:solidFill>
          <a:srgbClr val="FFFF00"/>
        </a:solidFill>
        <a:ln w="9525">
          <a:solidFill>
            <a:srgbClr val="33CCCC"/>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セルを合わせると右下に▼がでますので、そこをクリックして出場種目を選択してください。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600" b="0" i="0" u="none" strike="noStrike" baseline="0">
              <a:solidFill>
                <a:srgbClr val="000000"/>
              </a:solidFill>
              <a:latin typeface="ＭＳ Ｐゴシック"/>
              <a:ea typeface="ＭＳ Ｐゴシック"/>
            </a:rPr>
            <a:t>入力は</a:t>
          </a:r>
          <a:r>
            <a:rPr lang="ja-JP" altLang="ja-JP" sz="1600" b="0" i="0" baseline="0">
              <a:latin typeface="+mn-lt"/>
              <a:ea typeface="+mn-ea"/>
              <a:cs typeface="+mn-cs"/>
            </a:rPr>
            <a:t>必ず</a:t>
          </a:r>
          <a:r>
            <a:rPr lang="ja-JP" altLang="en-US" sz="1600" b="0" i="0" u="none" strike="noStrike" baseline="0">
              <a:solidFill>
                <a:srgbClr val="000000"/>
              </a:solidFill>
              <a:latin typeface="ＭＳ Ｐゴシック"/>
              <a:ea typeface="ＭＳ Ｐゴシック"/>
            </a:rPr>
            <a:t>プルダウンで選択して下さい。</a:t>
          </a:r>
        </a:p>
      </xdr:txBody>
    </xdr:sp>
    <xdr:clientData/>
  </xdr:twoCellAnchor>
  <xdr:twoCellAnchor>
    <xdr:from>
      <xdr:col>3</xdr:col>
      <xdr:colOff>114300</xdr:colOff>
      <xdr:row>8</xdr:row>
      <xdr:rowOff>0</xdr:rowOff>
    </xdr:from>
    <xdr:to>
      <xdr:col>3</xdr:col>
      <xdr:colOff>1076325</xdr:colOff>
      <xdr:row>11</xdr:row>
      <xdr:rowOff>9525</xdr:rowOff>
    </xdr:to>
    <xdr:sp macro="" textlink="">
      <xdr:nvSpPr>
        <xdr:cNvPr id="9236" name="AutoShape 20">
          <a:extLst>
            <a:ext uri="{FF2B5EF4-FFF2-40B4-BE49-F238E27FC236}">
              <a16:creationId xmlns:a16="http://schemas.microsoft.com/office/drawing/2014/main" id="{00000000-0008-0000-0000-000014240000}"/>
            </a:ext>
          </a:extLst>
        </xdr:cNvPr>
        <xdr:cNvSpPr>
          <a:spLocks noChangeArrowheads="1"/>
        </xdr:cNvSpPr>
      </xdr:nvSpPr>
      <xdr:spPr bwMode="auto">
        <a:xfrm>
          <a:off x="2162175" y="1962150"/>
          <a:ext cx="962025" cy="1123950"/>
        </a:xfrm>
        <a:prstGeom prst="wedgeRoundRectCallout">
          <a:avLst>
            <a:gd name="adj1" fmla="val -3468"/>
            <a:gd name="adj2" fmla="val -83051"/>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ﾌﾘｶﾞﾅは半角で入力してください。姓と名の間には半角スペースを入れます。</a:t>
          </a:r>
        </a:p>
      </xdr:txBody>
    </xdr:sp>
    <xdr:clientData/>
  </xdr:twoCellAnchor>
  <xdr:twoCellAnchor>
    <xdr:from>
      <xdr:col>2</xdr:col>
      <xdr:colOff>695325</xdr:colOff>
      <xdr:row>13</xdr:row>
      <xdr:rowOff>180975</xdr:rowOff>
    </xdr:from>
    <xdr:to>
      <xdr:col>8</xdr:col>
      <xdr:colOff>781050</xdr:colOff>
      <xdr:row>15</xdr:row>
      <xdr:rowOff>47625</xdr:rowOff>
    </xdr:to>
    <xdr:sp macro="" textlink="">
      <xdr:nvSpPr>
        <xdr:cNvPr id="9237" name="Oval 21">
          <a:extLst>
            <a:ext uri="{FF2B5EF4-FFF2-40B4-BE49-F238E27FC236}">
              <a16:creationId xmlns:a16="http://schemas.microsoft.com/office/drawing/2014/main" id="{00000000-0008-0000-0000-000015240000}"/>
            </a:ext>
          </a:extLst>
        </xdr:cNvPr>
        <xdr:cNvSpPr>
          <a:spLocks noChangeArrowheads="1"/>
        </xdr:cNvSpPr>
      </xdr:nvSpPr>
      <xdr:spPr bwMode="auto">
        <a:xfrm>
          <a:off x="1343025" y="4000500"/>
          <a:ext cx="4295775" cy="609600"/>
        </a:xfrm>
        <a:prstGeom prst="ellipse">
          <a:avLst/>
        </a:prstGeom>
        <a:solidFill>
          <a:srgbClr val="FFFF99"/>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印刷は出場種目２までで出力してください。</a:t>
          </a:r>
        </a:p>
        <a:p>
          <a:pPr algn="l" rtl="0">
            <a:lnSpc>
              <a:spcPts val="1300"/>
            </a:lnSpc>
            <a:defRPr sz="1000"/>
          </a:pPr>
          <a:r>
            <a:rPr lang="ja-JP" altLang="en-US" sz="1100" b="0" i="0" u="none" strike="noStrike" baseline="0">
              <a:solidFill>
                <a:srgbClr val="FF0000"/>
              </a:solidFill>
              <a:latin typeface="ＭＳ Ｐゴシック"/>
              <a:ea typeface="ＭＳ Ｐゴシック"/>
            </a:rPr>
            <a:t>Ａ４版に収まるように設定してあります。</a:t>
          </a:r>
        </a:p>
      </xdr:txBody>
    </xdr:sp>
    <xdr:clientData/>
  </xdr:twoCellAnchor>
  <xdr:twoCellAnchor>
    <xdr:from>
      <xdr:col>1</xdr:col>
      <xdr:colOff>323850</xdr:colOff>
      <xdr:row>12</xdr:row>
      <xdr:rowOff>180975</xdr:rowOff>
    </xdr:from>
    <xdr:to>
      <xdr:col>4</xdr:col>
      <xdr:colOff>57150</xdr:colOff>
      <xdr:row>13</xdr:row>
      <xdr:rowOff>257175</xdr:rowOff>
    </xdr:to>
    <xdr:sp macro="" textlink="">
      <xdr:nvSpPr>
        <xdr:cNvPr id="9238" name="AutoShape 22">
          <a:extLst>
            <a:ext uri="{FF2B5EF4-FFF2-40B4-BE49-F238E27FC236}">
              <a16:creationId xmlns:a16="http://schemas.microsoft.com/office/drawing/2014/main" id="{00000000-0008-0000-0000-000016240000}"/>
            </a:ext>
          </a:extLst>
        </xdr:cNvPr>
        <xdr:cNvSpPr>
          <a:spLocks noChangeArrowheads="1"/>
        </xdr:cNvSpPr>
      </xdr:nvSpPr>
      <xdr:spPr bwMode="auto">
        <a:xfrm>
          <a:off x="533400" y="3629025"/>
          <a:ext cx="2657475" cy="447675"/>
        </a:xfrm>
        <a:prstGeom prst="wedgeRoundRectCallout">
          <a:avLst>
            <a:gd name="adj1" fmla="val -59458"/>
            <a:gd name="adj2" fmla="val -10263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変な数字がでますが気にしないでください。</a:t>
          </a:r>
        </a:p>
      </xdr:txBody>
    </xdr:sp>
    <xdr:clientData/>
  </xdr:twoCellAnchor>
  <xdr:twoCellAnchor>
    <xdr:from>
      <xdr:col>2</xdr:col>
      <xdr:colOff>628650</xdr:colOff>
      <xdr:row>15</xdr:row>
      <xdr:rowOff>238125</xdr:rowOff>
    </xdr:from>
    <xdr:to>
      <xdr:col>9</xdr:col>
      <xdr:colOff>723900</xdr:colOff>
      <xdr:row>23</xdr:row>
      <xdr:rowOff>361950</xdr:rowOff>
    </xdr:to>
    <xdr:sp macro="" textlink="">
      <xdr:nvSpPr>
        <xdr:cNvPr id="9242" name="Rectangle 26">
          <a:extLst>
            <a:ext uri="{FF2B5EF4-FFF2-40B4-BE49-F238E27FC236}">
              <a16:creationId xmlns:a16="http://schemas.microsoft.com/office/drawing/2014/main" id="{00000000-0008-0000-0000-00001A240000}"/>
            </a:ext>
          </a:extLst>
        </xdr:cNvPr>
        <xdr:cNvSpPr>
          <a:spLocks noChangeArrowheads="1"/>
        </xdr:cNvSpPr>
      </xdr:nvSpPr>
      <xdr:spPr bwMode="auto">
        <a:xfrm>
          <a:off x="1276350" y="4800600"/>
          <a:ext cx="5391150" cy="3095625"/>
        </a:xfrm>
        <a:prstGeom prst="rect">
          <a:avLst/>
        </a:prstGeom>
        <a:solidFill>
          <a:srgbClr val="FFFFFF"/>
        </a:solidFill>
        <a:ln w="88900">
          <a:solidFill>
            <a:srgbClr val="FF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地区常任委員の先生方へお願い</a:t>
          </a:r>
          <a:endParaRPr lang="en-US" altLang="ja-JP"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地区毎のシートに原簿からコピーしてください。入力間違いが起きる可能性がありますので・・・。</a:t>
          </a:r>
          <a:r>
            <a:rPr lang="ja-JP" altLang="en-US" sz="1100" b="1" i="0" u="none" strike="noStrike" baseline="0">
              <a:solidFill>
                <a:srgbClr val="000000"/>
              </a:solidFill>
              <a:latin typeface="ＭＳ Ｐゴシック"/>
              <a:ea typeface="ＭＳ Ｐゴシック"/>
            </a:rPr>
            <a:t>貼り付ける際に右クリック→「形式を選択して貼り付け」→「値」（チェック）でお願い致します。「リンク貼り付け」はなさらないようご注意ください</a:t>
          </a:r>
          <a:r>
            <a:rPr lang="ja-JP" altLang="en-US" sz="1100" b="0" i="0" u="none" strike="noStrike" baseline="0">
              <a:solidFill>
                <a:srgbClr val="000000"/>
              </a:solidFill>
              <a:latin typeface="ＭＳ Ｐゴシック"/>
              <a:ea typeface="ＭＳ Ｐゴシック"/>
            </a:rPr>
            <a:t>。全角、半角などの違いでデータを認識しなくなり修正作業に時間がかかりすぎます。また提出の際にはファイル名を単位地区中体連名としてください。入力の仕方、操作方法が不明の時は下記まで連絡ください。</a:t>
          </a:r>
        </a:p>
        <a:p>
          <a:pPr algn="l" rtl="0">
            <a:defRPr sz="1000"/>
          </a:pPr>
          <a:r>
            <a:rPr lang="ja-JP" altLang="en-US" sz="1100" b="0" i="0" u="none" strike="noStrike" baseline="0">
              <a:solidFill>
                <a:srgbClr val="000000"/>
              </a:solidFill>
              <a:latin typeface="ＭＳ Ｐゴシック"/>
              <a:ea typeface="ＭＳ Ｐゴシック"/>
            </a:rPr>
            <a:t>男女それぞれ１２５名分入れることができるようになっています。万が一不足した場合は挿入して頂いて結構です。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記録の入力は正確にお願いいたします。番組編成上とても大切です。</a:t>
          </a:r>
        </a:p>
        <a:p>
          <a:pPr algn="l" rtl="0">
            <a:defRPr sz="1000"/>
          </a:pP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　不明な点は各地区の常任委員の先生に問い合わせて下さい。　</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9</xdr:col>
      <xdr:colOff>123826</xdr:colOff>
      <xdr:row>38</xdr:row>
      <xdr:rowOff>41275</xdr:rowOff>
    </xdr:from>
    <xdr:to>
      <xdr:col>9</xdr:col>
      <xdr:colOff>374650</xdr:colOff>
      <xdr:row>39</xdr:row>
      <xdr:rowOff>146050</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5657851" y="10061575"/>
          <a:ext cx="250824" cy="276225"/>
        </a:xfrm>
        <a:prstGeom prst="rect">
          <a:avLst/>
        </a:prstGeom>
        <a:solidFill>
          <a:schemeClr val="lt1"/>
        </a:solidFill>
        <a:ln w="3175" cmpd="sng">
          <a:solidFill>
            <a:srgbClr val="00206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lIns="54000" rIns="54000" rtlCol="0" anchor="t"/>
        <a:lstStyle/>
        <a:p>
          <a:r>
            <a:rPr kumimoji="1" lang="ja-JP" altLang="en-US" sz="1100">
              <a:latin typeface="ＭＳ 明朝" panose="02020609040205080304" pitchFamily="17" charset="-128"/>
              <a:ea typeface="ＭＳ 明朝" panose="02020609040205080304" pitchFamily="17"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123826</xdr:colOff>
      <xdr:row>38</xdr:row>
      <xdr:rowOff>41275</xdr:rowOff>
    </xdr:from>
    <xdr:to>
      <xdr:col>10</xdr:col>
      <xdr:colOff>374650</xdr:colOff>
      <xdr:row>39</xdr:row>
      <xdr:rowOff>146050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238876" y="10394950"/>
          <a:ext cx="250824" cy="276225"/>
        </a:xfrm>
        <a:prstGeom prst="rect">
          <a:avLst/>
        </a:prstGeom>
        <a:solidFill>
          <a:schemeClr val="lt1"/>
        </a:solidFill>
        <a:ln w="3175" cmpd="sng">
          <a:solidFill>
            <a:srgbClr val="00206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lIns="54000" rIns="54000" rtlCol="0" anchor="t"/>
        <a:lstStyle/>
        <a:p>
          <a:r>
            <a:rPr kumimoji="1" lang="ja-JP" altLang="en-US" sz="1100">
              <a:latin typeface="ＭＳ 明朝" panose="02020609040205080304" pitchFamily="17" charset="-128"/>
              <a:ea typeface="ＭＳ 明朝" panose="02020609040205080304" pitchFamily="17" charset="-128"/>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123826</xdr:colOff>
      <xdr:row>38</xdr:row>
      <xdr:rowOff>41275</xdr:rowOff>
    </xdr:from>
    <xdr:to>
      <xdr:col>10</xdr:col>
      <xdr:colOff>374650</xdr:colOff>
      <xdr:row>39</xdr:row>
      <xdr:rowOff>146050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238876" y="10394950"/>
          <a:ext cx="250824" cy="276225"/>
        </a:xfrm>
        <a:prstGeom prst="rect">
          <a:avLst/>
        </a:prstGeom>
        <a:solidFill>
          <a:schemeClr val="lt1"/>
        </a:solidFill>
        <a:ln w="3175" cmpd="sng">
          <a:solidFill>
            <a:srgbClr val="00206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lIns="54000" rIns="54000" rtlCol="0" anchor="t"/>
        <a:lstStyle/>
        <a:p>
          <a:r>
            <a:rPr kumimoji="1" lang="ja-JP" altLang="en-US" sz="1100">
              <a:latin typeface="ＭＳ 明朝" panose="02020609040205080304" pitchFamily="17" charset="-128"/>
              <a:ea typeface="ＭＳ 明朝" panose="02020609040205080304" pitchFamily="17" charset="-128"/>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123826</xdr:colOff>
      <xdr:row>38</xdr:row>
      <xdr:rowOff>41275</xdr:rowOff>
    </xdr:from>
    <xdr:to>
      <xdr:col>10</xdr:col>
      <xdr:colOff>374650</xdr:colOff>
      <xdr:row>39</xdr:row>
      <xdr:rowOff>146050</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800726" y="9785350"/>
          <a:ext cx="250824" cy="276225"/>
        </a:xfrm>
        <a:prstGeom prst="rect">
          <a:avLst/>
        </a:prstGeom>
        <a:solidFill>
          <a:schemeClr val="lt1"/>
        </a:solidFill>
        <a:ln w="3175" cmpd="sng">
          <a:solidFill>
            <a:srgbClr val="00206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lIns="54000" rIns="54000" rtlCol="0" anchor="t"/>
        <a:lstStyle/>
        <a:p>
          <a:r>
            <a:rPr kumimoji="1" lang="ja-JP" altLang="en-US" sz="1100">
              <a:latin typeface="ＭＳ 明朝" panose="02020609040205080304" pitchFamily="17" charset="-128"/>
              <a:ea typeface="ＭＳ 明朝" panose="02020609040205080304" pitchFamily="17" charset="-128"/>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123826</xdr:colOff>
      <xdr:row>38</xdr:row>
      <xdr:rowOff>41275</xdr:rowOff>
    </xdr:from>
    <xdr:to>
      <xdr:col>10</xdr:col>
      <xdr:colOff>374650</xdr:colOff>
      <xdr:row>39</xdr:row>
      <xdr:rowOff>146050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238876" y="10394950"/>
          <a:ext cx="250824" cy="276225"/>
        </a:xfrm>
        <a:prstGeom prst="rect">
          <a:avLst/>
        </a:prstGeom>
        <a:solidFill>
          <a:schemeClr val="lt1"/>
        </a:solidFill>
        <a:ln w="3175" cmpd="sng">
          <a:solidFill>
            <a:srgbClr val="00206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lIns="54000" rIns="54000" rtlCol="0" anchor="t"/>
        <a:lstStyle/>
        <a:p>
          <a:r>
            <a:rPr kumimoji="1" lang="ja-JP" altLang="en-US" sz="1100">
              <a:latin typeface="ＭＳ 明朝" panose="02020609040205080304" pitchFamily="17" charset="-128"/>
              <a:ea typeface="ＭＳ 明朝" panose="02020609040205080304" pitchFamily="17" charset="-128"/>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123826</xdr:colOff>
      <xdr:row>38</xdr:row>
      <xdr:rowOff>41275</xdr:rowOff>
    </xdr:from>
    <xdr:to>
      <xdr:col>10</xdr:col>
      <xdr:colOff>374650</xdr:colOff>
      <xdr:row>39</xdr:row>
      <xdr:rowOff>146050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238876" y="10394950"/>
          <a:ext cx="250824" cy="276225"/>
        </a:xfrm>
        <a:prstGeom prst="rect">
          <a:avLst/>
        </a:prstGeom>
        <a:solidFill>
          <a:schemeClr val="lt1"/>
        </a:solidFill>
        <a:ln w="3175" cmpd="sng">
          <a:solidFill>
            <a:srgbClr val="00206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lIns="54000" rIns="54000" rtlCol="0" anchor="t"/>
        <a:lstStyle/>
        <a:p>
          <a:r>
            <a:rPr kumimoji="1" lang="ja-JP" altLang="en-US" sz="1100">
              <a:latin typeface="ＭＳ 明朝" panose="02020609040205080304" pitchFamily="17" charset="-128"/>
              <a:ea typeface="ＭＳ 明朝" panose="02020609040205080304" pitchFamily="17" charset="-128"/>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123826</xdr:colOff>
      <xdr:row>38</xdr:row>
      <xdr:rowOff>41275</xdr:rowOff>
    </xdr:from>
    <xdr:to>
      <xdr:col>10</xdr:col>
      <xdr:colOff>374650</xdr:colOff>
      <xdr:row>39</xdr:row>
      <xdr:rowOff>146050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238876" y="10394950"/>
          <a:ext cx="250824" cy="276225"/>
        </a:xfrm>
        <a:prstGeom prst="rect">
          <a:avLst/>
        </a:prstGeom>
        <a:solidFill>
          <a:schemeClr val="lt1"/>
        </a:solidFill>
        <a:ln w="3175" cmpd="sng">
          <a:solidFill>
            <a:srgbClr val="00206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lIns="54000" rIns="54000" rtlCol="0" anchor="t"/>
        <a:lstStyle/>
        <a:p>
          <a:r>
            <a:rPr kumimoji="1" lang="ja-JP" altLang="en-US" sz="1100">
              <a:latin typeface="ＭＳ 明朝" panose="02020609040205080304" pitchFamily="17" charset="-128"/>
              <a:ea typeface="ＭＳ 明朝" panose="02020609040205080304" pitchFamily="17" charset="-128"/>
            </a:rPr>
            <a:t>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323850</xdr:colOff>
      <xdr:row>0</xdr:row>
      <xdr:rowOff>114300</xdr:rowOff>
    </xdr:from>
    <xdr:to>
      <xdr:col>9</xdr:col>
      <xdr:colOff>428625</xdr:colOff>
      <xdr:row>7</xdr:row>
      <xdr:rowOff>0</xdr:rowOff>
    </xdr:to>
    <xdr:sp macro="" textlink="">
      <xdr:nvSpPr>
        <xdr:cNvPr id="3074" name="AutoShape 2">
          <a:extLst>
            <a:ext uri="{FF2B5EF4-FFF2-40B4-BE49-F238E27FC236}">
              <a16:creationId xmlns:a16="http://schemas.microsoft.com/office/drawing/2014/main" id="{00000000-0008-0000-0A00-0000020C0000}"/>
            </a:ext>
          </a:extLst>
        </xdr:cNvPr>
        <xdr:cNvSpPr>
          <a:spLocks noChangeArrowheads="1"/>
        </xdr:cNvSpPr>
      </xdr:nvSpPr>
      <xdr:spPr bwMode="auto">
        <a:xfrm>
          <a:off x="5153025" y="114300"/>
          <a:ext cx="2847975" cy="1085850"/>
        </a:xfrm>
        <a:prstGeom prst="wedgeRectCallout">
          <a:avLst>
            <a:gd name="adj1" fmla="val -61037"/>
            <a:gd name="adj2" fmla="val -1579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県中体連陸上競技専門部常任委員　様</a:t>
          </a:r>
        </a:p>
        <a:p>
          <a:pPr algn="l" rtl="0">
            <a:defRPr sz="1000"/>
          </a:pPr>
          <a:r>
            <a:rPr lang="ja-JP" altLang="en-US" sz="1100" b="0" i="0" u="none" strike="noStrike" baseline="0">
              <a:solidFill>
                <a:srgbClr val="000000"/>
              </a:solidFill>
              <a:latin typeface="ＭＳ Ｐゴシック"/>
              <a:ea typeface="ＭＳ Ｐゴシック"/>
            </a:rPr>
            <a:t> 分離・統合があって学校名が変更になってい </a:t>
          </a:r>
        </a:p>
        <a:p>
          <a:pPr algn="l" rtl="0">
            <a:lnSpc>
              <a:spcPts val="1300"/>
            </a:lnSpc>
            <a:defRPr sz="1000"/>
          </a:pPr>
          <a:r>
            <a:rPr lang="ja-JP" altLang="en-US" sz="1100" b="0" i="0" u="none" strike="noStrike" baseline="0">
              <a:solidFill>
                <a:srgbClr val="000000"/>
              </a:solidFill>
              <a:latin typeface="ＭＳ Ｐゴシック"/>
              <a:ea typeface="ＭＳ Ｐゴシック"/>
            </a:rPr>
            <a:t> る場合は連絡をしてください。</a:t>
          </a:r>
        </a:p>
        <a:p>
          <a:pPr algn="l" rtl="0">
            <a:defRPr sz="1000"/>
          </a:pPr>
          <a:r>
            <a:rPr lang="ja-JP" altLang="en-US" sz="1100" b="0" i="0" u="none" strike="noStrike" baseline="0">
              <a:solidFill>
                <a:srgbClr val="000000"/>
              </a:solidFill>
              <a:latin typeface="ＭＳ Ｐゴシック"/>
              <a:ea typeface="ＭＳ Ｐゴシック"/>
            </a:rPr>
            <a:t> 学校名と略称を確認してください。</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95249</xdr:colOff>
      <xdr:row>4</xdr:row>
      <xdr:rowOff>66675</xdr:rowOff>
    </xdr:from>
    <xdr:to>
      <xdr:col>2</xdr:col>
      <xdr:colOff>390524</xdr:colOff>
      <xdr:row>10</xdr:row>
      <xdr:rowOff>0</xdr:rowOff>
    </xdr:to>
    <xdr:sp macro="" textlink="">
      <xdr:nvSpPr>
        <xdr:cNvPr id="4097" name="AutoShape 1">
          <a:extLst>
            <a:ext uri="{FF2B5EF4-FFF2-40B4-BE49-F238E27FC236}">
              <a16:creationId xmlns:a16="http://schemas.microsoft.com/office/drawing/2014/main" id="{00000000-0008-0000-0B00-000001100000}"/>
            </a:ext>
          </a:extLst>
        </xdr:cNvPr>
        <xdr:cNvSpPr>
          <a:spLocks noChangeArrowheads="1"/>
        </xdr:cNvSpPr>
      </xdr:nvSpPr>
      <xdr:spPr bwMode="auto">
        <a:xfrm>
          <a:off x="1123949" y="752475"/>
          <a:ext cx="1400175" cy="962025"/>
        </a:xfrm>
        <a:prstGeom prst="wedgeRectCallout">
          <a:avLst>
            <a:gd name="adj1" fmla="val -52273"/>
            <a:gd name="adj2" fmla="val 70769"/>
          </a:avLst>
        </a:prstGeom>
        <a:solidFill>
          <a:srgbClr val="FFFF00"/>
        </a:solidFill>
        <a:ln w="9525" cap="rnd">
          <a:solidFill>
            <a:srgbClr val="FF0000"/>
          </a:solidFill>
          <a:prstDash val="sysDot"/>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この種目名と同じように入力してください。よけいな加工は絶対にしないでください。</a:t>
          </a:r>
        </a:p>
      </xdr:txBody>
    </xdr:sp>
    <xdr:clientData/>
  </xdr:twoCellAnchor>
  <xdr:twoCellAnchor>
    <xdr:from>
      <xdr:col>1</xdr:col>
      <xdr:colOff>533400</xdr:colOff>
      <xdr:row>17</xdr:row>
      <xdr:rowOff>104775</xdr:rowOff>
    </xdr:from>
    <xdr:to>
      <xdr:col>2</xdr:col>
      <xdr:colOff>666750</xdr:colOff>
      <xdr:row>25</xdr:row>
      <xdr:rowOff>66675</xdr:rowOff>
    </xdr:to>
    <xdr:sp macro="" textlink="">
      <xdr:nvSpPr>
        <xdr:cNvPr id="4099" name="AutoShape 3">
          <a:extLst>
            <a:ext uri="{FF2B5EF4-FFF2-40B4-BE49-F238E27FC236}">
              <a16:creationId xmlns:a16="http://schemas.microsoft.com/office/drawing/2014/main" id="{00000000-0008-0000-0B00-000003100000}"/>
            </a:ext>
          </a:extLst>
        </xdr:cNvPr>
        <xdr:cNvSpPr>
          <a:spLocks noChangeArrowheads="1"/>
        </xdr:cNvSpPr>
      </xdr:nvSpPr>
      <xdr:spPr bwMode="auto">
        <a:xfrm>
          <a:off x="1562100" y="3019425"/>
          <a:ext cx="1238250" cy="1333500"/>
        </a:xfrm>
        <a:prstGeom prst="wedgeRoundRectCallout">
          <a:avLst>
            <a:gd name="adj1" fmla="val 53079"/>
            <a:gd name="adj2" fmla="val -115717"/>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ここの種目表は絶対にいじらないでください。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1.bin"/><Relationship Id="rId4"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R40"/>
  <sheetViews>
    <sheetView tabSelected="1" zoomScale="120" workbookViewId="0"/>
  </sheetViews>
  <sheetFormatPr defaultRowHeight="13.5"/>
  <cols>
    <col min="1" max="1" width="2.75" style="17" customWidth="1"/>
    <col min="2" max="2" width="5.75" style="27" customWidth="1"/>
    <col min="3" max="3" width="18.375" style="17" customWidth="1"/>
    <col min="4" max="4" width="14.25" style="17" customWidth="1"/>
    <col min="5" max="6" width="3.5" style="28" customWidth="1"/>
    <col min="7" max="7" width="10" style="27" customWidth="1"/>
    <col min="8" max="8" width="5.625" style="17" customWidth="1"/>
    <col min="9" max="10" width="14.25" style="29" customWidth="1"/>
    <col min="11" max="11" width="8.25" style="29" customWidth="1"/>
    <col min="12" max="13" width="8.5" style="29" customWidth="1"/>
    <col min="14" max="16384" width="9" style="17"/>
  </cols>
  <sheetData>
    <row r="1" spans="1:18" ht="21">
      <c r="B1" s="2"/>
      <c r="C1" s="140" t="s">
        <v>591</v>
      </c>
      <c r="D1" s="140"/>
      <c r="E1" s="140"/>
      <c r="F1" s="140"/>
      <c r="G1" s="140"/>
      <c r="H1" s="140"/>
      <c r="I1" s="140"/>
    </row>
    <row r="2" spans="1:18" ht="18.75">
      <c r="B2" s="2"/>
      <c r="C2" s="4" t="s">
        <v>0</v>
      </c>
      <c r="D2" s="5"/>
      <c r="E2" s="5"/>
      <c r="F2" s="5" t="s">
        <v>1</v>
      </c>
      <c r="G2" s="9"/>
      <c r="H2" s="6" t="s">
        <v>2</v>
      </c>
      <c r="I2" s="8"/>
    </row>
    <row r="3" spans="1:18" ht="14.25">
      <c r="B3" s="2"/>
      <c r="C3" s="3"/>
      <c r="D3" s="3"/>
      <c r="E3" s="3"/>
      <c r="F3" s="3"/>
      <c r="G3" s="9"/>
      <c r="H3" s="3"/>
      <c r="I3" s="30"/>
    </row>
    <row r="4" spans="1:18" ht="14.25">
      <c r="B4" s="2"/>
      <c r="C4" s="5" t="s">
        <v>333</v>
      </c>
      <c r="D4" s="3"/>
      <c r="E4" s="3"/>
      <c r="F4" s="3"/>
      <c r="G4" s="9"/>
      <c r="H4" s="3"/>
      <c r="I4" s="30"/>
    </row>
    <row r="5" spans="1:18" ht="14.25">
      <c r="B5" s="2"/>
      <c r="C5" s="7"/>
      <c r="D5" s="3"/>
      <c r="E5" s="3"/>
      <c r="F5" s="3"/>
      <c r="G5" s="9"/>
      <c r="H5" s="3"/>
      <c r="I5" s="30"/>
    </row>
    <row r="6" spans="1:18">
      <c r="A6" s="18"/>
      <c r="B6" s="19" t="s">
        <v>17</v>
      </c>
      <c r="C6" s="20" t="s">
        <v>23</v>
      </c>
      <c r="D6" s="20" t="s">
        <v>330</v>
      </c>
      <c r="E6" s="21" t="s">
        <v>18</v>
      </c>
      <c r="F6" s="21" t="s">
        <v>19</v>
      </c>
      <c r="G6" s="22" t="s">
        <v>20</v>
      </c>
      <c r="H6" s="20" t="s">
        <v>331</v>
      </c>
      <c r="I6" s="31" t="s">
        <v>24</v>
      </c>
      <c r="J6" s="31" t="s">
        <v>25</v>
      </c>
      <c r="K6" s="33"/>
      <c r="L6" s="33" t="s">
        <v>334</v>
      </c>
      <c r="M6" s="33" t="s">
        <v>335</v>
      </c>
    </row>
    <row r="7" spans="1:18" ht="27" customHeight="1">
      <c r="A7" s="23">
        <v>1</v>
      </c>
      <c r="B7" s="24">
        <f t="shared" ref="B7:B26" si="0">100000000*E7+(H7*100)</f>
        <v>100000100</v>
      </c>
      <c r="C7" s="16" t="s">
        <v>355</v>
      </c>
      <c r="D7" s="23" t="s">
        <v>341</v>
      </c>
      <c r="E7" s="25">
        <v>1</v>
      </c>
      <c r="F7" s="25">
        <v>6</v>
      </c>
      <c r="G7" s="26"/>
      <c r="H7" s="23">
        <v>1</v>
      </c>
      <c r="I7" s="32"/>
      <c r="J7" s="32" t="s">
        <v>337</v>
      </c>
      <c r="K7" s="34"/>
      <c r="L7" s="34"/>
      <c r="M7" s="34"/>
      <c r="R7" s="10" t="s">
        <v>26</v>
      </c>
    </row>
    <row r="8" spans="1:18" ht="27" customHeight="1">
      <c r="A8" s="23">
        <v>2</v>
      </c>
      <c r="B8" s="24">
        <f t="shared" si="0"/>
        <v>0</v>
      </c>
      <c r="C8" s="16"/>
      <c r="D8" s="23"/>
      <c r="E8" s="25"/>
      <c r="F8" s="25"/>
      <c r="G8" s="26">
        <f t="shared" ref="G8:G26" si="1">$I$2</f>
        <v>0</v>
      </c>
      <c r="H8" s="23"/>
      <c r="I8" s="32"/>
      <c r="J8" s="32"/>
      <c r="K8" s="34"/>
      <c r="L8" s="34"/>
      <c r="M8" s="34"/>
      <c r="R8" s="10" t="s">
        <v>27</v>
      </c>
    </row>
    <row r="9" spans="1:18" ht="27" customHeight="1">
      <c r="A9" s="23">
        <v>3</v>
      </c>
      <c r="B9" s="24">
        <f t="shared" si="0"/>
        <v>0</v>
      </c>
      <c r="C9" s="16"/>
      <c r="D9" s="23"/>
      <c r="E9" s="25"/>
      <c r="F9" s="25"/>
      <c r="G9" s="26">
        <f t="shared" si="1"/>
        <v>0</v>
      </c>
      <c r="H9" s="23"/>
      <c r="I9" s="32"/>
      <c r="J9" s="32"/>
      <c r="K9" s="34"/>
      <c r="L9" s="34"/>
      <c r="M9" s="34"/>
      <c r="R9" s="10" t="s">
        <v>28</v>
      </c>
    </row>
    <row r="10" spans="1:18" ht="27" customHeight="1">
      <c r="A10" s="23">
        <v>4</v>
      </c>
      <c r="B10" s="24">
        <f t="shared" si="0"/>
        <v>0</v>
      </c>
      <c r="C10" s="16"/>
      <c r="D10" s="23"/>
      <c r="E10" s="25"/>
      <c r="F10" s="25"/>
      <c r="G10" s="26">
        <f t="shared" si="1"/>
        <v>0</v>
      </c>
      <c r="H10" s="23"/>
      <c r="I10" s="32"/>
      <c r="J10" s="32"/>
      <c r="K10" s="34"/>
      <c r="L10" s="34"/>
      <c r="M10" s="34"/>
      <c r="R10" s="10" t="s">
        <v>5</v>
      </c>
    </row>
    <row r="11" spans="1:18" ht="27" customHeight="1">
      <c r="A11" s="23">
        <v>5</v>
      </c>
      <c r="B11" s="24">
        <f t="shared" si="0"/>
        <v>0</v>
      </c>
      <c r="C11" s="16"/>
      <c r="D11" s="23"/>
      <c r="E11" s="25"/>
      <c r="F11" s="25"/>
      <c r="G11" s="26">
        <f t="shared" si="1"/>
        <v>0</v>
      </c>
      <c r="H11" s="23"/>
      <c r="I11" s="32"/>
      <c r="J11" s="32"/>
      <c r="K11" s="34"/>
      <c r="L11" s="34"/>
      <c r="M11" s="34"/>
      <c r="R11" s="10" t="s">
        <v>7</v>
      </c>
    </row>
    <row r="12" spans="1:18" ht="27" customHeight="1">
      <c r="A12" s="23">
        <v>6</v>
      </c>
      <c r="B12" s="24">
        <f t="shared" si="0"/>
        <v>0</v>
      </c>
      <c r="C12" s="16"/>
      <c r="D12" s="23"/>
      <c r="E12" s="25"/>
      <c r="F12" s="25"/>
      <c r="G12" s="26">
        <f t="shared" si="1"/>
        <v>0</v>
      </c>
      <c r="H12" s="23"/>
      <c r="I12" s="32"/>
      <c r="J12" s="32"/>
      <c r="K12" s="34"/>
      <c r="L12" s="34"/>
      <c r="M12" s="34"/>
      <c r="R12" s="10" t="s">
        <v>16</v>
      </c>
    </row>
    <row r="13" spans="1:18" ht="27" customHeight="1">
      <c r="A13" s="23">
        <v>7</v>
      </c>
      <c r="B13" s="24">
        <f t="shared" si="0"/>
        <v>0</v>
      </c>
      <c r="C13" s="16"/>
      <c r="D13" s="23"/>
      <c r="E13" s="25"/>
      <c r="F13" s="25"/>
      <c r="G13" s="26">
        <f t="shared" si="1"/>
        <v>0</v>
      </c>
      <c r="H13" s="23"/>
      <c r="I13" s="32"/>
      <c r="J13" s="32"/>
      <c r="K13" s="34"/>
      <c r="L13" s="34"/>
      <c r="M13" s="34"/>
      <c r="R13" s="10" t="s">
        <v>29</v>
      </c>
    </row>
    <row r="14" spans="1:18" ht="27" customHeight="1">
      <c r="A14" s="23">
        <v>8</v>
      </c>
      <c r="B14" s="24">
        <f t="shared" si="0"/>
        <v>0</v>
      </c>
      <c r="C14" s="16"/>
      <c r="D14" s="23"/>
      <c r="E14" s="25"/>
      <c r="F14" s="25"/>
      <c r="G14" s="26">
        <f t="shared" si="1"/>
        <v>0</v>
      </c>
      <c r="H14" s="23"/>
      <c r="I14" s="32"/>
      <c r="J14" s="32"/>
      <c r="K14" s="34"/>
      <c r="L14" s="34"/>
      <c r="M14" s="34"/>
      <c r="R14" s="10" t="s">
        <v>21</v>
      </c>
    </row>
    <row r="15" spans="1:18" ht="27" customHeight="1">
      <c r="A15" s="23">
        <v>9</v>
      </c>
      <c r="B15" s="24">
        <f t="shared" si="0"/>
        <v>0</v>
      </c>
      <c r="C15" s="16"/>
      <c r="D15" s="23"/>
      <c r="E15" s="25"/>
      <c r="F15" s="25"/>
      <c r="G15" s="26">
        <f t="shared" si="1"/>
        <v>0</v>
      </c>
      <c r="H15" s="23"/>
      <c r="I15" s="32"/>
      <c r="J15" s="32"/>
      <c r="K15" s="34"/>
      <c r="L15" s="34"/>
      <c r="M15" s="34"/>
      <c r="R15" s="10" t="s">
        <v>22</v>
      </c>
    </row>
    <row r="16" spans="1:18" ht="27" customHeight="1">
      <c r="A16" s="23">
        <v>10</v>
      </c>
      <c r="B16" s="24">
        <f t="shared" si="0"/>
        <v>0</v>
      </c>
      <c r="C16" s="16"/>
      <c r="D16" s="23"/>
      <c r="E16" s="25"/>
      <c r="F16" s="25"/>
      <c r="G16" s="26">
        <f t="shared" si="1"/>
        <v>0</v>
      </c>
      <c r="H16" s="23"/>
      <c r="I16" s="32"/>
      <c r="J16" s="32"/>
      <c r="K16" s="34"/>
      <c r="L16" s="34"/>
      <c r="M16" s="34"/>
      <c r="R16" s="10" t="s">
        <v>13</v>
      </c>
    </row>
    <row r="17" spans="1:18" ht="27" customHeight="1">
      <c r="A17" s="23">
        <v>11</v>
      </c>
      <c r="B17" s="24">
        <f t="shared" si="0"/>
        <v>0</v>
      </c>
      <c r="C17" s="16"/>
      <c r="D17" s="23"/>
      <c r="E17" s="25"/>
      <c r="F17" s="25"/>
      <c r="G17" s="26">
        <f t="shared" si="1"/>
        <v>0</v>
      </c>
      <c r="H17" s="23"/>
      <c r="I17" s="32"/>
      <c r="J17" s="32"/>
      <c r="K17" s="34"/>
      <c r="L17" s="34"/>
      <c r="M17" s="34"/>
      <c r="R17" s="10" t="s">
        <v>340</v>
      </c>
    </row>
    <row r="18" spans="1:18" ht="27" customHeight="1">
      <c r="A18" s="23">
        <v>12</v>
      </c>
      <c r="B18" s="24">
        <f t="shared" si="0"/>
        <v>0</v>
      </c>
      <c r="C18" s="16"/>
      <c r="D18" s="23"/>
      <c r="E18" s="25"/>
      <c r="F18" s="25"/>
      <c r="G18" s="26">
        <f t="shared" si="1"/>
        <v>0</v>
      </c>
      <c r="H18" s="23"/>
      <c r="I18" s="32"/>
      <c r="J18" s="32"/>
      <c r="K18" s="34"/>
      <c r="L18" s="34"/>
      <c r="M18" s="34"/>
    </row>
    <row r="19" spans="1:18" ht="27" customHeight="1">
      <c r="A19" s="23">
        <v>13</v>
      </c>
      <c r="B19" s="24">
        <f t="shared" si="0"/>
        <v>0</v>
      </c>
      <c r="C19" s="16"/>
      <c r="D19" s="23"/>
      <c r="E19" s="25"/>
      <c r="F19" s="25"/>
      <c r="G19" s="26">
        <f t="shared" si="1"/>
        <v>0</v>
      </c>
      <c r="H19" s="23"/>
      <c r="I19" s="32"/>
      <c r="J19" s="32"/>
      <c r="K19" s="34"/>
      <c r="L19" s="34"/>
      <c r="M19" s="34"/>
    </row>
    <row r="20" spans="1:18" ht="27" customHeight="1">
      <c r="A20" s="23">
        <v>14</v>
      </c>
      <c r="B20" s="24">
        <f t="shared" si="0"/>
        <v>0</v>
      </c>
      <c r="C20" s="16"/>
      <c r="D20" s="23"/>
      <c r="E20" s="25"/>
      <c r="F20" s="25"/>
      <c r="G20" s="26">
        <f t="shared" si="1"/>
        <v>0</v>
      </c>
      <c r="H20" s="23"/>
      <c r="I20" s="32"/>
      <c r="J20" s="32"/>
      <c r="K20" s="34"/>
      <c r="L20" s="34"/>
      <c r="M20" s="34"/>
    </row>
    <row r="21" spans="1:18" ht="27" customHeight="1">
      <c r="A21" s="23">
        <v>15</v>
      </c>
      <c r="B21" s="24">
        <f t="shared" si="0"/>
        <v>0</v>
      </c>
      <c r="C21" s="16"/>
      <c r="D21" s="23"/>
      <c r="E21" s="25"/>
      <c r="F21" s="25"/>
      <c r="G21" s="26">
        <f t="shared" si="1"/>
        <v>0</v>
      </c>
      <c r="H21" s="23"/>
      <c r="I21" s="32"/>
      <c r="J21" s="32"/>
      <c r="K21" s="34"/>
      <c r="L21" s="34"/>
      <c r="M21" s="34"/>
    </row>
    <row r="22" spans="1:18" ht="27" customHeight="1">
      <c r="A22" s="23">
        <v>16</v>
      </c>
      <c r="B22" s="24">
        <f t="shared" si="0"/>
        <v>0</v>
      </c>
      <c r="C22" s="16"/>
      <c r="D22" s="23"/>
      <c r="E22" s="25"/>
      <c r="F22" s="25"/>
      <c r="G22" s="26">
        <f t="shared" si="1"/>
        <v>0</v>
      </c>
      <c r="H22" s="23"/>
      <c r="I22" s="32"/>
      <c r="J22" s="32"/>
      <c r="K22" s="34"/>
      <c r="L22" s="34"/>
      <c r="M22" s="34"/>
    </row>
    <row r="23" spans="1:18" ht="27" customHeight="1">
      <c r="A23" s="23">
        <v>17</v>
      </c>
      <c r="B23" s="24">
        <f t="shared" si="0"/>
        <v>0</v>
      </c>
      <c r="C23" s="16"/>
      <c r="D23" s="23"/>
      <c r="E23" s="25"/>
      <c r="F23" s="25"/>
      <c r="G23" s="26">
        <f t="shared" si="1"/>
        <v>0</v>
      </c>
      <c r="H23" s="23"/>
      <c r="I23" s="32"/>
      <c r="J23" s="32"/>
      <c r="K23" s="34"/>
      <c r="L23" s="34"/>
      <c r="M23" s="34"/>
    </row>
    <row r="24" spans="1:18" ht="27" customHeight="1">
      <c r="A24" s="23">
        <v>18</v>
      </c>
      <c r="B24" s="24">
        <f t="shared" si="0"/>
        <v>0</v>
      </c>
      <c r="C24" s="16"/>
      <c r="D24" s="23"/>
      <c r="E24" s="25"/>
      <c r="F24" s="25"/>
      <c r="G24" s="26">
        <f t="shared" si="1"/>
        <v>0</v>
      </c>
      <c r="H24" s="23"/>
      <c r="I24" s="32"/>
      <c r="J24" s="32"/>
      <c r="K24" s="34"/>
      <c r="L24" s="34"/>
      <c r="M24" s="34"/>
    </row>
    <row r="25" spans="1:18" ht="27" customHeight="1">
      <c r="A25" s="23">
        <v>19</v>
      </c>
      <c r="B25" s="24">
        <f t="shared" si="0"/>
        <v>0</v>
      </c>
      <c r="C25" s="16"/>
      <c r="D25" s="23"/>
      <c r="E25" s="25"/>
      <c r="F25" s="25"/>
      <c r="G25" s="26">
        <f t="shared" si="1"/>
        <v>0</v>
      </c>
      <c r="H25" s="23"/>
      <c r="I25" s="32"/>
      <c r="J25" s="32"/>
      <c r="K25" s="34"/>
      <c r="L25" s="34"/>
      <c r="M25" s="34"/>
    </row>
    <row r="26" spans="1:18" ht="27" customHeight="1">
      <c r="A26" s="20">
        <v>20</v>
      </c>
      <c r="B26" s="35">
        <f t="shared" si="0"/>
        <v>0</v>
      </c>
      <c r="C26" s="36"/>
      <c r="D26" s="20"/>
      <c r="E26" s="21"/>
      <c r="F26" s="21"/>
      <c r="G26" s="37">
        <f t="shared" si="1"/>
        <v>0</v>
      </c>
      <c r="H26" s="23"/>
      <c r="I26" s="32"/>
      <c r="J26" s="32"/>
      <c r="K26" s="34"/>
      <c r="L26" s="34"/>
      <c r="M26" s="34"/>
    </row>
    <row r="28" spans="1:18" s="43" customFormat="1" ht="14.25" thickBot="1">
      <c r="B28" s="58"/>
      <c r="E28" s="59"/>
      <c r="F28" s="59"/>
      <c r="G28" s="58"/>
      <c r="I28" s="44"/>
      <c r="J28" s="44"/>
      <c r="K28" s="92"/>
      <c r="L28" s="44"/>
      <c r="M28" s="44"/>
      <c r="N28" s="44"/>
    </row>
    <row r="29" spans="1:18" s="43" customFormat="1" ht="14.25" customHeight="1" thickTop="1">
      <c r="A29" s="144" t="s">
        <v>585</v>
      </c>
      <c r="B29" s="145"/>
      <c r="C29" s="145"/>
      <c r="D29" s="145"/>
      <c r="E29" s="145"/>
      <c r="F29" s="145"/>
      <c r="G29" s="145"/>
      <c r="H29" s="145"/>
      <c r="I29" s="145"/>
      <c r="J29" s="146"/>
      <c r="K29" s="44"/>
      <c r="L29" s="44"/>
      <c r="M29" s="44"/>
    </row>
    <row r="30" spans="1:18" s="43" customFormat="1">
      <c r="A30" s="147"/>
      <c r="B30" s="148"/>
      <c r="C30" s="148"/>
      <c r="D30" s="148"/>
      <c r="E30" s="148"/>
      <c r="F30" s="148"/>
      <c r="G30" s="148"/>
      <c r="H30" s="148"/>
      <c r="I30" s="148"/>
      <c r="J30" s="149"/>
      <c r="K30" s="44"/>
      <c r="L30" s="44"/>
      <c r="M30" s="44"/>
    </row>
    <row r="31" spans="1:18" s="43" customFormat="1" ht="14.25" thickBot="1">
      <c r="A31" s="150"/>
      <c r="B31" s="151"/>
      <c r="C31" s="151"/>
      <c r="D31" s="151"/>
      <c r="E31" s="151"/>
      <c r="F31" s="151"/>
      <c r="G31" s="151"/>
      <c r="H31" s="151"/>
      <c r="I31" s="151"/>
      <c r="J31" s="152"/>
      <c r="K31" s="44"/>
      <c r="L31" s="44"/>
      <c r="M31" s="44"/>
    </row>
    <row r="32" spans="1:18" s="43" customFormat="1" ht="14.25" thickTop="1">
      <c r="B32" s="58"/>
      <c r="C32" s="93" t="s">
        <v>581</v>
      </c>
      <c r="E32" s="59"/>
      <c r="F32" s="59"/>
      <c r="G32" s="58"/>
      <c r="I32" s="44"/>
      <c r="J32" s="44"/>
      <c r="K32" s="92"/>
      <c r="L32" s="44"/>
      <c r="M32" s="44"/>
      <c r="N32" s="44"/>
    </row>
    <row r="33" spans="2:14" s="43" customFormat="1">
      <c r="B33" s="58"/>
      <c r="C33" s="93"/>
      <c r="E33" s="59"/>
      <c r="F33" s="59"/>
      <c r="G33" s="58"/>
      <c r="I33" s="44"/>
      <c r="J33" s="44"/>
      <c r="K33" s="92"/>
      <c r="L33" s="44"/>
      <c r="M33" s="44"/>
      <c r="N33" s="44"/>
    </row>
    <row r="34" spans="2:14" s="43" customFormat="1">
      <c r="B34" s="60"/>
      <c r="C34" s="94" t="s">
        <v>3</v>
      </c>
      <c r="D34" s="94"/>
      <c r="E34" s="95"/>
      <c r="F34" s="95"/>
      <c r="G34" s="96" t="s">
        <v>582</v>
      </c>
      <c r="H34" s="141"/>
      <c r="I34" s="141"/>
      <c r="J34" s="95"/>
      <c r="K34" s="92"/>
      <c r="L34" s="44"/>
      <c r="M34" s="44"/>
      <c r="N34" s="44"/>
    </row>
    <row r="35" spans="2:14" s="43" customFormat="1" ht="14.25">
      <c r="B35" s="38"/>
      <c r="C35" s="41"/>
      <c r="D35" s="41"/>
      <c r="E35" s="57"/>
      <c r="F35" s="41"/>
      <c r="G35" s="97" t="s">
        <v>583</v>
      </c>
      <c r="I35" s="98"/>
      <c r="J35" s="44"/>
      <c r="K35" s="92"/>
      <c r="L35" s="44"/>
      <c r="M35" s="44"/>
      <c r="N35" s="44"/>
    </row>
    <row r="36" spans="2:14" s="43" customFormat="1" ht="14.25">
      <c r="B36" s="38"/>
      <c r="C36" s="41"/>
      <c r="D36" s="41"/>
      <c r="E36" s="57"/>
      <c r="F36" s="41"/>
      <c r="G36" s="97"/>
      <c r="I36" s="98"/>
      <c r="J36" s="44"/>
      <c r="K36" s="92"/>
      <c r="L36" s="44"/>
      <c r="M36" s="44"/>
      <c r="N36" s="44"/>
    </row>
    <row r="37" spans="2:14" s="43" customFormat="1" ht="14.25">
      <c r="B37" s="38"/>
      <c r="C37" s="41"/>
      <c r="D37" s="41"/>
      <c r="E37" s="57"/>
      <c r="F37" s="41"/>
      <c r="G37" s="97"/>
      <c r="I37" s="98"/>
      <c r="J37" s="44"/>
      <c r="K37" s="92"/>
      <c r="L37" s="44"/>
      <c r="M37" s="44"/>
      <c r="N37" s="44"/>
    </row>
    <row r="38" spans="2:14" s="43" customFormat="1">
      <c r="B38" s="60"/>
      <c r="C38" s="95" t="s">
        <v>4</v>
      </c>
      <c r="D38" s="95"/>
      <c r="E38" s="99"/>
      <c r="F38" s="95"/>
      <c r="G38" s="100"/>
      <c r="H38" s="95"/>
      <c r="I38" s="56"/>
      <c r="J38" s="44"/>
      <c r="K38" s="92"/>
      <c r="L38" s="44"/>
      <c r="M38" s="44"/>
      <c r="N38" s="44"/>
    </row>
    <row r="39" spans="2:14" s="43" customFormat="1">
      <c r="B39" s="60"/>
      <c r="C39" s="95"/>
      <c r="D39" s="95"/>
      <c r="E39" s="99"/>
      <c r="F39" s="95"/>
      <c r="G39" s="142" t="s">
        <v>584</v>
      </c>
      <c r="H39" s="143"/>
      <c r="I39" s="143"/>
      <c r="J39" s="56"/>
      <c r="K39" s="42"/>
      <c r="L39" s="44"/>
      <c r="M39" s="44"/>
      <c r="N39" s="44"/>
    </row>
    <row r="40" spans="2:14" s="43" customFormat="1" ht="15" customHeight="1">
      <c r="B40" s="60"/>
      <c r="C40" s="43" t="s">
        <v>629</v>
      </c>
      <c r="F40" s="95"/>
      <c r="G40" s="142"/>
      <c r="H40" s="143"/>
      <c r="I40" s="143"/>
      <c r="J40" s="41"/>
      <c r="K40" s="101"/>
      <c r="L40" s="44"/>
      <c r="M40" s="44"/>
      <c r="N40" s="44"/>
    </row>
  </sheetData>
  <mergeCells count="5">
    <mergeCell ref="C1:I1"/>
    <mergeCell ref="H34:I34"/>
    <mergeCell ref="G39:G40"/>
    <mergeCell ref="H39:I40"/>
    <mergeCell ref="A29:J31"/>
  </mergeCells>
  <phoneticPr fontId="1"/>
  <dataValidations count="2">
    <dataValidation type="list" allowBlank="1" showInputMessage="1" showErrorMessage="1" sqref="I7:K7" xr:uid="{00000000-0002-0000-0000-000000000000}">
      <formula1>$R$7:$R$17</formula1>
    </dataValidation>
    <dataValidation imeMode="halfAlpha" allowBlank="1" showInputMessage="1" showErrorMessage="1" sqref="H34:I34 K29:L31 L28:M28 L32:M40" xr:uid="{00000000-0002-0000-0000-000001000000}"/>
  </dataValidations>
  <printOptions horizontalCentered="1"/>
  <pageMargins left="0.59055118110236227" right="0.55118110236220474" top="0.38" bottom="0.51181102362204722" header="0.51181102362204722" footer="0.51181102362204722"/>
  <pageSetup paperSize="9" orientation="portrait" horizontalDpi="360" verticalDpi="360"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8"/>
  <sheetViews>
    <sheetView topLeftCell="A4" zoomScale="75" zoomScaleNormal="75" workbookViewId="0">
      <selection activeCell="I3" sqref="I3"/>
    </sheetView>
  </sheetViews>
  <sheetFormatPr defaultRowHeight="13.5"/>
  <cols>
    <col min="1" max="1" width="11.625" style="68" customWidth="1"/>
    <col min="2" max="2" width="26.25" style="68" customWidth="1"/>
    <col min="3" max="3" width="7.125" style="68" customWidth="1"/>
    <col min="4" max="8" width="4.25" style="68" customWidth="1"/>
    <col min="9" max="9" width="5.125" style="68" customWidth="1"/>
    <col min="10" max="10" width="13.125" style="68" customWidth="1"/>
    <col min="11" max="16384" width="9" style="68"/>
  </cols>
  <sheetData>
    <row r="1" spans="1:18" s="64" customFormat="1" ht="29.25" customHeight="1" thickBot="1">
      <c r="B1" s="65" t="s">
        <v>578</v>
      </c>
      <c r="E1" s="66"/>
      <c r="F1" s="77"/>
      <c r="G1" s="77"/>
      <c r="H1" s="77"/>
      <c r="I1" s="77"/>
    </row>
    <row r="2" spans="1:18" ht="35.1" customHeight="1">
      <c r="A2" s="67" t="s">
        <v>557</v>
      </c>
      <c r="B2" s="110"/>
      <c r="C2" s="111"/>
      <c r="E2" s="76"/>
      <c r="F2" s="78"/>
      <c r="G2" s="78"/>
      <c r="H2" s="78"/>
      <c r="I2" s="83" t="s">
        <v>579</v>
      </c>
      <c r="J2" s="84" t="s">
        <v>575</v>
      </c>
      <c r="K2" s="84" t="s">
        <v>20</v>
      </c>
      <c r="L2" s="84" t="s">
        <v>574</v>
      </c>
      <c r="M2" s="84" t="s">
        <v>570</v>
      </c>
      <c r="N2" s="84" t="s">
        <v>569</v>
      </c>
      <c r="O2" s="84" t="s">
        <v>568</v>
      </c>
      <c r="P2" s="84" t="s">
        <v>567</v>
      </c>
      <c r="Q2" s="84" t="s">
        <v>566</v>
      </c>
      <c r="R2" s="84" t="s">
        <v>573</v>
      </c>
    </row>
    <row r="3" spans="1:18" ht="35.1" customHeight="1">
      <c r="A3" s="70" t="s">
        <v>558</v>
      </c>
      <c r="B3" s="121"/>
      <c r="C3" s="112"/>
      <c r="E3" s="76"/>
      <c r="F3" s="78"/>
      <c r="G3" s="78"/>
      <c r="H3" s="78"/>
      <c r="I3" s="89" t="s">
        <v>572</v>
      </c>
      <c r="J3" s="90">
        <f>$B$3</f>
        <v>0</v>
      </c>
      <c r="K3" s="90">
        <f>$B$4</f>
        <v>0</v>
      </c>
      <c r="L3" s="90" t="str">
        <f>$A$6&amp;"*"</f>
        <v>*</v>
      </c>
      <c r="M3" s="90" t="str">
        <f>$A$7&amp;"*"</f>
        <v>*</v>
      </c>
      <c r="N3" s="90" t="str">
        <f>$A$8&amp;"*"</f>
        <v>*</v>
      </c>
      <c r="O3" s="90" t="str">
        <f>$A$9&amp;"*"</f>
        <v>*</v>
      </c>
      <c r="P3" s="90" t="str">
        <f>$A$10&amp;"*"</f>
        <v>*</v>
      </c>
      <c r="Q3" s="90" t="str">
        <f>$A$11&amp;"*"</f>
        <v>*</v>
      </c>
      <c r="R3" s="90">
        <f>$B$12</f>
        <v>0</v>
      </c>
    </row>
    <row r="4" spans="1:18" ht="35.1" customHeight="1">
      <c r="A4" s="70" t="s">
        <v>559</v>
      </c>
      <c r="B4" s="119"/>
      <c r="C4" s="112"/>
      <c r="E4" s="76"/>
      <c r="F4" s="78"/>
      <c r="G4" s="78"/>
      <c r="H4" s="78"/>
      <c r="I4" s="89" t="s">
        <v>572</v>
      </c>
      <c r="J4" s="90">
        <f>$B$18</f>
        <v>0</v>
      </c>
      <c r="K4" s="90">
        <f>$B$19</f>
        <v>0</v>
      </c>
      <c r="L4" s="90" t="str">
        <f>$A$21&amp;"*"</f>
        <v>*</v>
      </c>
      <c r="M4" s="90" t="str">
        <f>$A$22&amp;"*"</f>
        <v>*</v>
      </c>
      <c r="N4" s="90" t="str">
        <f>$A$23&amp;"*"</f>
        <v>*</v>
      </c>
      <c r="O4" s="90" t="str">
        <f>$A$24&amp;"*"</f>
        <v>*</v>
      </c>
      <c r="P4" s="90" t="str">
        <f>$A$25&amp;"*"</f>
        <v>*</v>
      </c>
      <c r="Q4" s="90" t="str">
        <f>$A$26&amp;"*"</f>
        <v>*</v>
      </c>
      <c r="R4" s="90">
        <f>$B$27</f>
        <v>0</v>
      </c>
    </row>
    <row r="5" spans="1:18" ht="35.1" customHeight="1">
      <c r="A5" s="70" t="s">
        <v>560</v>
      </c>
      <c r="B5" s="113" t="s">
        <v>588</v>
      </c>
      <c r="C5" s="114" t="s">
        <v>589</v>
      </c>
      <c r="E5" s="69"/>
      <c r="F5" s="79"/>
      <c r="G5" s="79"/>
      <c r="H5" s="79"/>
      <c r="I5" s="79"/>
      <c r="J5" s="68" t="s">
        <v>576</v>
      </c>
    </row>
    <row r="6" spans="1:18" ht="35.1" customHeight="1">
      <c r="A6" s="115"/>
      <c r="B6" s="116"/>
      <c r="C6" s="117"/>
      <c r="E6" s="69"/>
      <c r="F6" s="79"/>
      <c r="G6" s="79"/>
      <c r="H6" s="79"/>
      <c r="I6" s="79"/>
    </row>
    <row r="7" spans="1:18" ht="35.1" customHeight="1">
      <c r="A7" s="115"/>
      <c r="B7" s="116"/>
      <c r="C7" s="117"/>
      <c r="E7" s="69"/>
      <c r="F7" s="79"/>
      <c r="G7" s="79"/>
      <c r="H7" s="79"/>
      <c r="I7" s="79"/>
    </row>
    <row r="8" spans="1:18" ht="35.1" customHeight="1">
      <c r="A8" s="115"/>
      <c r="B8" s="116"/>
      <c r="C8" s="117"/>
      <c r="E8" s="69"/>
      <c r="F8" s="79"/>
      <c r="G8" s="79"/>
      <c r="H8" s="79"/>
      <c r="I8" s="79"/>
    </row>
    <row r="9" spans="1:18" ht="35.1" customHeight="1">
      <c r="A9" s="115"/>
      <c r="B9" s="116"/>
      <c r="C9" s="117"/>
      <c r="E9" s="69"/>
      <c r="F9" s="79"/>
      <c r="G9" s="79"/>
      <c r="H9" s="79"/>
      <c r="I9" s="79"/>
    </row>
    <row r="10" spans="1:18" ht="35.1" customHeight="1">
      <c r="A10" s="115"/>
      <c r="B10" s="116"/>
      <c r="C10" s="117"/>
      <c r="E10" s="69"/>
      <c r="F10" s="79"/>
      <c r="G10" s="79"/>
      <c r="H10" s="79"/>
      <c r="I10" s="79"/>
    </row>
    <row r="11" spans="1:18" ht="35.1" customHeight="1">
      <c r="A11" s="115"/>
      <c r="B11" s="116"/>
      <c r="C11" s="117"/>
      <c r="E11" s="69"/>
      <c r="F11" s="79"/>
      <c r="G11" s="79"/>
      <c r="H11" s="79"/>
      <c r="I11" s="79"/>
    </row>
    <row r="12" spans="1:18" ht="35.1" customHeight="1" thickBot="1">
      <c r="A12" s="71" t="s">
        <v>561</v>
      </c>
      <c r="B12" s="120"/>
      <c r="C12" s="118"/>
      <c r="E12" s="69"/>
      <c r="F12" s="79"/>
      <c r="G12" s="79"/>
      <c r="H12" s="79"/>
      <c r="I12" s="79"/>
    </row>
    <row r="13" spans="1:18">
      <c r="A13" s="165" t="s">
        <v>562</v>
      </c>
      <c r="B13" s="165"/>
      <c r="E13" s="69"/>
      <c r="F13" s="79"/>
      <c r="G13" s="79"/>
      <c r="H13" s="79"/>
      <c r="I13" s="79"/>
    </row>
    <row r="14" spans="1:18" ht="39.75" customHeight="1">
      <c r="A14" s="72"/>
      <c r="B14" s="72"/>
      <c r="E14" s="69"/>
      <c r="F14" s="79"/>
      <c r="G14" s="79"/>
      <c r="H14" s="79"/>
      <c r="I14" s="79"/>
    </row>
    <row r="15" spans="1:18" ht="30" customHeight="1">
      <c r="A15" s="73"/>
      <c r="B15" s="73"/>
      <c r="C15" s="73"/>
      <c r="D15" s="73"/>
      <c r="E15" s="74"/>
      <c r="F15" s="79"/>
      <c r="G15" s="79"/>
      <c r="H15" s="79"/>
      <c r="I15" s="79"/>
    </row>
    <row r="16" spans="1:18" s="64" customFormat="1" ht="18" thickBot="1">
      <c r="B16" s="65"/>
      <c r="E16" s="66"/>
      <c r="F16" s="77"/>
      <c r="G16" s="77"/>
      <c r="H16" s="77"/>
      <c r="I16" s="77"/>
    </row>
    <row r="17" spans="1:9" ht="35.1" customHeight="1">
      <c r="A17" s="67" t="s">
        <v>557</v>
      </c>
      <c r="B17" s="110"/>
      <c r="C17" s="111"/>
      <c r="E17" s="69"/>
      <c r="F17" s="79"/>
      <c r="G17" s="79"/>
      <c r="H17" s="79"/>
      <c r="I17" s="79"/>
    </row>
    <row r="18" spans="1:9" ht="35.1" customHeight="1">
      <c r="A18" s="70" t="s">
        <v>558</v>
      </c>
      <c r="B18" s="121"/>
      <c r="C18" s="112"/>
      <c r="E18" s="69"/>
      <c r="F18" s="79"/>
      <c r="G18" s="79"/>
      <c r="H18" s="79"/>
      <c r="I18" s="79"/>
    </row>
    <row r="19" spans="1:9" ht="35.1" customHeight="1">
      <c r="A19" s="70" t="s">
        <v>559</v>
      </c>
      <c r="B19" s="119"/>
      <c r="C19" s="112"/>
      <c r="E19" s="69"/>
      <c r="F19" s="79"/>
      <c r="G19" s="79"/>
      <c r="H19" s="79"/>
      <c r="I19" s="79"/>
    </row>
    <row r="20" spans="1:9" ht="35.1" customHeight="1">
      <c r="A20" s="70" t="s">
        <v>560</v>
      </c>
      <c r="B20" s="113" t="s">
        <v>588</v>
      </c>
      <c r="C20" s="114" t="s">
        <v>589</v>
      </c>
      <c r="E20" s="69"/>
      <c r="F20" s="79"/>
      <c r="G20" s="79"/>
      <c r="H20" s="79"/>
      <c r="I20" s="79"/>
    </row>
    <row r="21" spans="1:9" ht="35.1" customHeight="1">
      <c r="A21" s="115"/>
      <c r="B21" s="116"/>
      <c r="C21" s="117"/>
      <c r="E21" s="69"/>
      <c r="F21" s="79"/>
      <c r="G21" s="79"/>
      <c r="H21" s="79"/>
      <c r="I21" s="79"/>
    </row>
    <row r="22" spans="1:9" ht="35.1" customHeight="1">
      <c r="A22" s="115"/>
      <c r="B22" s="116"/>
      <c r="C22" s="117"/>
      <c r="E22" s="69"/>
      <c r="F22" s="79"/>
      <c r="G22" s="79"/>
      <c r="H22" s="79"/>
      <c r="I22" s="79"/>
    </row>
    <row r="23" spans="1:9" ht="35.1" customHeight="1">
      <c r="A23" s="115"/>
      <c r="B23" s="116"/>
      <c r="C23" s="117"/>
      <c r="E23" s="69"/>
      <c r="F23" s="79"/>
      <c r="G23" s="79"/>
      <c r="H23" s="79"/>
      <c r="I23" s="79"/>
    </row>
    <row r="24" spans="1:9" ht="35.1" customHeight="1">
      <c r="A24" s="115"/>
      <c r="B24" s="116"/>
      <c r="C24" s="117"/>
      <c r="E24" s="69"/>
      <c r="F24" s="79"/>
      <c r="G24" s="79"/>
      <c r="H24" s="79"/>
      <c r="I24" s="79"/>
    </row>
    <row r="25" spans="1:9" ht="35.1" customHeight="1">
      <c r="A25" s="115"/>
      <c r="B25" s="116"/>
      <c r="C25" s="117"/>
      <c r="E25" s="69"/>
      <c r="F25" s="79"/>
      <c r="G25" s="79"/>
      <c r="H25" s="79"/>
      <c r="I25" s="79"/>
    </row>
    <row r="26" spans="1:9" ht="35.1" customHeight="1">
      <c r="A26" s="115"/>
      <c r="B26" s="116"/>
      <c r="C26" s="117"/>
      <c r="E26" s="69"/>
      <c r="F26" s="79"/>
      <c r="G26" s="79"/>
      <c r="H26" s="79"/>
      <c r="I26" s="79"/>
    </row>
    <row r="27" spans="1:9" ht="35.1" customHeight="1" thickBot="1">
      <c r="A27" s="71" t="s">
        <v>561</v>
      </c>
      <c r="B27" s="120"/>
      <c r="C27" s="118"/>
      <c r="E27" s="69"/>
      <c r="F27" s="79"/>
      <c r="G27" s="79"/>
      <c r="H27" s="79"/>
      <c r="I27" s="79"/>
    </row>
    <row r="28" spans="1:9">
      <c r="A28" s="165" t="s">
        <v>562</v>
      </c>
      <c r="B28" s="165"/>
    </row>
  </sheetData>
  <mergeCells count="2">
    <mergeCell ref="A13:B13"/>
    <mergeCell ref="A28:B28"/>
  </mergeCells>
  <phoneticPr fontId="1"/>
  <conditionalFormatting sqref="B18:C19">
    <cfRule type="cellIs" dxfId="1" priority="2" stopIfTrue="1" operator="equal">
      <formula>0</formula>
    </cfRule>
  </conditionalFormatting>
  <conditionalFormatting sqref="B3:C4">
    <cfRule type="cellIs" dxfId="0" priority="1" stopIfTrue="1" operator="equal">
      <formula>0</formula>
    </cfRule>
  </conditionalFormatting>
  <dataValidations count="1">
    <dataValidation imeMode="halfAlpha" allowBlank="1" showInputMessage="1" showErrorMessage="1" sqref="B19 B27 B4 B12" xr:uid="{00000000-0002-0000-0900-000000000000}"/>
  </dataValidations>
  <pageMargins left="0.39370078740157483" right="0.31496062992125984" top="0.6692913385826772" bottom="0.51181102362204722" header="0.51181102362204722" footer="0.51181102362204722"/>
  <pageSetup paperSize="9" scale="91" orientation="portrait" r:id="rId1"/>
  <headerFooter alignWithMargins="0"/>
  <colBreaks count="1" manualBreakCount="1">
    <brk id="5"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121"/>
  <sheetViews>
    <sheetView workbookViewId="0">
      <selection activeCell="A5" sqref="A5"/>
    </sheetView>
  </sheetViews>
  <sheetFormatPr defaultRowHeight="13.5"/>
  <cols>
    <col min="1" max="1" width="7.25" style="1" customWidth="1"/>
    <col min="2" max="2" width="13.875" customWidth="1"/>
    <col min="3" max="3" width="27.25" customWidth="1"/>
    <col min="4" max="4" width="10.625" customWidth="1"/>
    <col min="5" max="5" width="4.375" style="11" customWidth="1"/>
  </cols>
  <sheetData>
    <row r="1" spans="1:5" s="12" customFormat="1">
      <c r="A1" s="11" t="s">
        <v>138</v>
      </c>
      <c r="B1" s="12" t="s">
        <v>139</v>
      </c>
      <c r="C1" s="12" t="s">
        <v>140</v>
      </c>
      <c r="D1" s="12" t="s">
        <v>141</v>
      </c>
      <c r="E1" s="11" t="s">
        <v>142</v>
      </c>
    </row>
    <row r="2" spans="1:5">
      <c r="A2" s="1" t="s">
        <v>143</v>
      </c>
      <c r="B2" t="s">
        <v>144</v>
      </c>
      <c r="C2" t="s">
        <v>145</v>
      </c>
      <c r="D2" t="s">
        <v>146</v>
      </c>
      <c r="E2" s="11" t="s">
        <v>32</v>
      </c>
    </row>
    <row r="3" spans="1:5">
      <c r="A3" s="1" t="s">
        <v>33</v>
      </c>
      <c r="B3" t="s">
        <v>147</v>
      </c>
      <c r="C3" t="s">
        <v>148</v>
      </c>
      <c r="D3" t="s">
        <v>149</v>
      </c>
      <c r="E3" s="11" t="s">
        <v>32</v>
      </c>
    </row>
    <row r="4" spans="1:5">
      <c r="A4" s="1" t="s">
        <v>34</v>
      </c>
      <c r="B4" t="s">
        <v>150</v>
      </c>
      <c r="C4" t="s">
        <v>151</v>
      </c>
      <c r="D4" t="s">
        <v>152</v>
      </c>
      <c r="E4" s="11" t="s">
        <v>32</v>
      </c>
    </row>
    <row r="5" spans="1:5">
      <c r="A5" s="1" t="s">
        <v>35</v>
      </c>
      <c r="B5" t="s">
        <v>153</v>
      </c>
      <c r="C5" t="s">
        <v>154</v>
      </c>
      <c r="D5" t="s">
        <v>155</v>
      </c>
      <c r="E5" s="11" t="s">
        <v>32</v>
      </c>
    </row>
    <row r="6" spans="1:5">
      <c r="A6" s="1" t="s">
        <v>36</v>
      </c>
      <c r="B6" t="s">
        <v>156</v>
      </c>
      <c r="C6" t="s">
        <v>157</v>
      </c>
      <c r="D6" t="s">
        <v>158</v>
      </c>
      <c r="E6" s="11" t="s">
        <v>32</v>
      </c>
    </row>
    <row r="7" spans="1:5">
      <c r="A7" s="1" t="s">
        <v>37</v>
      </c>
      <c r="B7" t="s">
        <v>159</v>
      </c>
      <c r="C7" t="s">
        <v>160</v>
      </c>
      <c r="D7" t="s">
        <v>161</v>
      </c>
      <c r="E7" s="11" t="s">
        <v>32</v>
      </c>
    </row>
    <row r="8" spans="1:5">
      <c r="A8" s="1" t="s">
        <v>38</v>
      </c>
      <c r="B8" t="s">
        <v>162</v>
      </c>
      <c r="C8" t="s">
        <v>163</v>
      </c>
      <c r="D8" t="s">
        <v>164</v>
      </c>
      <c r="E8" s="11" t="s">
        <v>32</v>
      </c>
    </row>
    <row r="9" spans="1:5">
      <c r="A9" s="1" t="s">
        <v>39</v>
      </c>
      <c r="B9" t="s">
        <v>165</v>
      </c>
      <c r="C9" t="s">
        <v>166</v>
      </c>
      <c r="D9" t="s">
        <v>167</v>
      </c>
      <c r="E9" s="11" t="s">
        <v>32</v>
      </c>
    </row>
    <row r="10" spans="1:5">
      <c r="A10" s="1" t="s">
        <v>40</v>
      </c>
      <c r="B10" t="s">
        <v>168</v>
      </c>
      <c r="C10" t="s">
        <v>169</v>
      </c>
      <c r="D10" t="s">
        <v>170</v>
      </c>
      <c r="E10" s="11" t="s">
        <v>32</v>
      </c>
    </row>
    <row r="11" spans="1:5">
      <c r="A11" s="1" t="s">
        <v>41</v>
      </c>
      <c r="B11" t="s">
        <v>171</v>
      </c>
      <c r="C11" t="s">
        <v>172</v>
      </c>
      <c r="D11" t="s">
        <v>173</v>
      </c>
      <c r="E11" s="11" t="s">
        <v>32</v>
      </c>
    </row>
    <row r="12" spans="1:5">
      <c r="A12" s="1" t="s">
        <v>42</v>
      </c>
      <c r="B12" t="s">
        <v>174</v>
      </c>
      <c r="C12" t="s">
        <v>175</v>
      </c>
      <c r="D12" t="s">
        <v>374</v>
      </c>
      <c r="E12" s="11" t="s">
        <v>32</v>
      </c>
    </row>
    <row r="13" spans="1:5">
      <c r="A13" s="1" t="s">
        <v>43</v>
      </c>
      <c r="B13" t="s">
        <v>176</v>
      </c>
      <c r="C13" t="s">
        <v>177</v>
      </c>
      <c r="D13" t="s">
        <v>375</v>
      </c>
      <c r="E13" s="11" t="s">
        <v>32</v>
      </c>
    </row>
    <row r="14" spans="1:5">
      <c r="A14" s="1" t="s">
        <v>44</v>
      </c>
      <c r="B14" t="s">
        <v>178</v>
      </c>
      <c r="C14" t="s">
        <v>179</v>
      </c>
      <c r="D14" t="s">
        <v>376</v>
      </c>
      <c r="E14" s="11" t="s">
        <v>32</v>
      </c>
    </row>
    <row r="15" spans="1:5">
      <c r="A15" s="1" t="s">
        <v>45</v>
      </c>
      <c r="B15" t="s">
        <v>180</v>
      </c>
      <c r="C15" t="s">
        <v>181</v>
      </c>
      <c r="D15" t="s">
        <v>182</v>
      </c>
      <c r="E15" s="11" t="s">
        <v>32</v>
      </c>
    </row>
    <row r="16" spans="1:5">
      <c r="A16" s="1" t="s">
        <v>46</v>
      </c>
      <c r="B16" t="s">
        <v>183</v>
      </c>
      <c r="C16" t="s">
        <v>184</v>
      </c>
      <c r="D16" t="s">
        <v>185</v>
      </c>
      <c r="E16" s="11" t="s">
        <v>32</v>
      </c>
    </row>
    <row r="17" spans="1:5">
      <c r="A17" s="1" t="s">
        <v>47</v>
      </c>
      <c r="B17" t="s">
        <v>48</v>
      </c>
      <c r="C17" t="s">
        <v>186</v>
      </c>
      <c r="D17" t="s">
        <v>187</v>
      </c>
      <c r="E17" s="11" t="s">
        <v>32</v>
      </c>
    </row>
    <row r="18" spans="1:5">
      <c r="A18" s="1" t="s">
        <v>49</v>
      </c>
      <c r="B18" t="s">
        <v>188</v>
      </c>
      <c r="C18" t="s">
        <v>189</v>
      </c>
      <c r="D18" t="s">
        <v>190</v>
      </c>
      <c r="E18" s="11" t="s">
        <v>32</v>
      </c>
    </row>
    <row r="19" spans="1:5">
      <c r="A19" s="1" t="s">
        <v>50</v>
      </c>
      <c r="B19" t="s">
        <v>191</v>
      </c>
      <c r="C19" t="s">
        <v>192</v>
      </c>
      <c r="D19" t="s">
        <v>193</v>
      </c>
      <c r="E19" s="11" t="s">
        <v>32</v>
      </c>
    </row>
    <row r="20" spans="1:5">
      <c r="A20" s="1" t="s">
        <v>51</v>
      </c>
      <c r="B20" t="s">
        <v>194</v>
      </c>
      <c r="C20" t="s">
        <v>195</v>
      </c>
      <c r="D20" t="s">
        <v>377</v>
      </c>
      <c r="E20" s="11" t="s">
        <v>32</v>
      </c>
    </row>
    <row r="21" spans="1:5">
      <c r="A21" s="1" t="s">
        <v>52</v>
      </c>
      <c r="B21" t="s">
        <v>196</v>
      </c>
      <c r="C21" t="s">
        <v>197</v>
      </c>
      <c r="D21" t="s">
        <v>198</v>
      </c>
      <c r="E21" s="11" t="s">
        <v>32</v>
      </c>
    </row>
    <row r="22" spans="1:5">
      <c r="A22" s="1" t="s">
        <v>53</v>
      </c>
      <c r="B22" t="s">
        <v>199</v>
      </c>
      <c r="C22" t="s">
        <v>200</v>
      </c>
      <c r="D22" t="s">
        <v>201</v>
      </c>
      <c r="E22" s="11" t="s">
        <v>32</v>
      </c>
    </row>
    <row r="23" spans="1:5">
      <c r="A23" s="1" t="s">
        <v>54</v>
      </c>
      <c r="B23" t="s">
        <v>202</v>
      </c>
      <c r="C23" t="s">
        <v>203</v>
      </c>
      <c r="D23" t="s">
        <v>204</v>
      </c>
      <c r="E23" s="11" t="s">
        <v>32</v>
      </c>
    </row>
    <row r="24" spans="1:5">
      <c r="A24" s="1" t="s">
        <v>55</v>
      </c>
      <c r="B24" t="s">
        <v>205</v>
      </c>
      <c r="C24" t="s">
        <v>206</v>
      </c>
      <c r="D24" t="s">
        <v>207</v>
      </c>
      <c r="E24" s="11" t="s">
        <v>32</v>
      </c>
    </row>
    <row r="25" spans="1:5">
      <c r="A25" s="1" t="s">
        <v>56</v>
      </c>
      <c r="B25" t="s">
        <v>208</v>
      </c>
      <c r="C25" t="s">
        <v>209</v>
      </c>
      <c r="D25" t="s">
        <v>378</v>
      </c>
      <c r="E25" s="11" t="s">
        <v>32</v>
      </c>
    </row>
    <row r="26" spans="1:5">
      <c r="A26" s="1" t="s">
        <v>57</v>
      </c>
      <c r="B26" t="s">
        <v>210</v>
      </c>
      <c r="C26" t="s">
        <v>211</v>
      </c>
      <c r="D26" t="s">
        <v>212</v>
      </c>
      <c r="E26" s="11" t="s">
        <v>32</v>
      </c>
    </row>
    <row r="27" spans="1:5">
      <c r="A27" s="1" t="s">
        <v>58</v>
      </c>
      <c r="B27" t="s">
        <v>213</v>
      </c>
      <c r="C27" t="s">
        <v>214</v>
      </c>
      <c r="D27" t="s">
        <v>215</v>
      </c>
      <c r="E27" s="11" t="s">
        <v>32</v>
      </c>
    </row>
    <row r="28" spans="1:5">
      <c r="A28" s="1" t="s">
        <v>59</v>
      </c>
      <c r="B28" t="s">
        <v>216</v>
      </c>
      <c r="C28" t="s">
        <v>217</v>
      </c>
      <c r="D28" t="s">
        <v>379</v>
      </c>
      <c r="E28" s="11" t="s">
        <v>32</v>
      </c>
    </row>
    <row r="29" spans="1:5">
      <c r="A29" s="1" t="s">
        <v>60</v>
      </c>
      <c r="B29" t="s">
        <v>218</v>
      </c>
      <c r="C29" t="s">
        <v>219</v>
      </c>
      <c r="D29" t="s">
        <v>380</v>
      </c>
      <c r="E29" s="11" t="s">
        <v>32</v>
      </c>
    </row>
    <row r="30" spans="1:5">
      <c r="A30" s="1" t="s">
        <v>61</v>
      </c>
      <c r="B30" t="s">
        <v>220</v>
      </c>
      <c r="C30" t="s">
        <v>221</v>
      </c>
      <c r="D30" t="s">
        <v>381</v>
      </c>
      <c r="E30" s="11" t="s">
        <v>32</v>
      </c>
    </row>
    <row r="31" spans="1:5">
      <c r="A31" s="1" t="s">
        <v>62</v>
      </c>
      <c r="B31" t="s">
        <v>222</v>
      </c>
      <c r="C31" t="s">
        <v>223</v>
      </c>
      <c r="D31" t="s">
        <v>382</v>
      </c>
      <c r="E31" s="11" t="s">
        <v>32</v>
      </c>
    </row>
    <row r="32" spans="1:5">
      <c r="A32" s="1" t="s">
        <v>63</v>
      </c>
      <c r="B32" t="s">
        <v>224</v>
      </c>
      <c r="C32" t="s">
        <v>225</v>
      </c>
      <c r="D32" t="s">
        <v>383</v>
      </c>
      <c r="E32" s="11" t="s">
        <v>32</v>
      </c>
    </row>
    <row r="33" spans="1:5">
      <c r="A33" s="1" t="s">
        <v>64</v>
      </c>
      <c r="B33" t="s">
        <v>226</v>
      </c>
      <c r="C33" t="s">
        <v>336</v>
      </c>
      <c r="D33" t="s">
        <v>384</v>
      </c>
      <c r="E33" s="11" t="s">
        <v>32</v>
      </c>
    </row>
    <row r="34" spans="1:5">
      <c r="A34" s="1" t="s">
        <v>65</v>
      </c>
      <c r="B34" t="s">
        <v>227</v>
      </c>
      <c r="C34" t="s">
        <v>228</v>
      </c>
      <c r="D34" t="s">
        <v>229</v>
      </c>
      <c r="E34" s="11" t="s">
        <v>32</v>
      </c>
    </row>
    <row r="35" spans="1:5">
      <c r="A35" s="1" t="s">
        <v>66</v>
      </c>
      <c r="B35" t="s">
        <v>230</v>
      </c>
      <c r="C35" t="s">
        <v>231</v>
      </c>
      <c r="D35" t="s">
        <v>385</v>
      </c>
      <c r="E35" s="11" t="s">
        <v>32</v>
      </c>
    </row>
    <row r="36" spans="1:5">
      <c r="A36" s="1" t="s">
        <v>67</v>
      </c>
      <c r="B36" t="s">
        <v>232</v>
      </c>
      <c r="C36" t="s">
        <v>233</v>
      </c>
      <c r="D36" t="s">
        <v>386</v>
      </c>
      <c r="E36" s="11" t="s">
        <v>32</v>
      </c>
    </row>
    <row r="37" spans="1:5">
      <c r="A37" s="1" t="s">
        <v>387</v>
      </c>
      <c r="B37" t="s">
        <v>388</v>
      </c>
      <c r="C37" t="s">
        <v>389</v>
      </c>
      <c r="D37" t="s">
        <v>390</v>
      </c>
      <c r="E37" s="11" t="s">
        <v>32</v>
      </c>
    </row>
    <row r="38" spans="1:5">
      <c r="A38" s="1" t="s">
        <v>391</v>
      </c>
      <c r="B38" t="s">
        <v>392</v>
      </c>
      <c r="C38" t="s">
        <v>393</v>
      </c>
      <c r="D38" t="s">
        <v>394</v>
      </c>
      <c r="E38" s="11" t="s">
        <v>32</v>
      </c>
    </row>
    <row r="39" spans="1:5">
      <c r="A39" s="1" t="s">
        <v>68</v>
      </c>
      <c r="B39" t="s">
        <v>234</v>
      </c>
      <c r="C39" t="s">
        <v>235</v>
      </c>
      <c r="D39" t="s">
        <v>395</v>
      </c>
      <c r="E39" s="11" t="s">
        <v>32</v>
      </c>
    </row>
    <row r="40" spans="1:5">
      <c r="A40" s="1" t="s">
        <v>396</v>
      </c>
      <c r="B40" t="s">
        <v>397</v>
      </c>
      <c r="C40" t="s">
        <v>398</v>
      </c>
      <c r="D40" t="s">
        <v>399</v>
      </c>
      <c r="E40" s="11" t="s">
        <v>32</v>
      </c>
    </row>
    <row r="41" spans="1:5">
      <c r="A41" s="1" t="s">
        <v>400</v>
      </c>
      <c r="B41" t="s">
        <v>401</v>
      </c>
      <c r="C41" t="s">
        <v>402</v>
      </c>
      <c r="D41" t="s">
        <v>403</v>
      </c>
      <c r="E41" s="11" t="s">
        <v>32</v>
      </c>
    </row>
    <row r="42" spans="1:5">
      <c r="A42" s="1" t="s">
        <v>69</v>
      </c>
      <c r="B42" t="s">
        <v>236</v>
      </c>
      <c r="C42" t="s">
        <v>237</v>
      </c>
      <c r="D42" t="s">
        <v>238</v>
      </c>
      <c r="E42" s="11" t="s">
        <v>32</v>
      </c>
    </row>
    <row r="43" spans="1:5">
      <c r="A43" s="1" t="s">
        <v>70</v>
      </c>
      <c r="B43" t="s">
        <v>239</v>
      </c>
      <c r="C43" t="s">
        <v>240</v>
      </c>
      <c r="D43" t="s">
        <v>241</v>
      </c>
      <c r="E43" s="11" t="s">
        <v>32</v>
      </c>
    </row>
    <row r="44" spans="1:5">
      <c r="A44" s="1" t="s">
        <v>71</v>
      </c>
      <c r="B44" t="s">
        <v>242</v>
      </c>
      <c r="C44" t="s">
        <v>243</v>
      </c>
      <c r="D44" t="s">
        <v>244</v>
      </c>
      <c r="E44" s="11" t="s">
        <v>32</v>
      </c>
    </row>
    <row r="45" spans="1:5">
      <c r="A45" s="1" t="s">
        <v>72</v>
      </c>
      <c r="B45" t="s">
        <v>245</v>
      </c>
      <c r="C45" t="s">
        <v>246</v>
      </c>
      <c r="D45" t="s">
        <v>404</v>
      </c>
      <c r="E45" s="11" t="s">
        <v>405</v>
      </c>
    </row>
    <row r="46" spans="1:5">
      <c r="A46" s="1" t="s">
        <v>73</v>
      </c>
      <c r="B46" t="s">
        <v>406</v>
      </c>
      <c r="C46" t="s">
        <v>247</v>
      </c>
      <c r="D46" t="s">
        <v>407</v>
      </c>
      <c r="E46" s="11" t="s">
        <v>405</v>
      </c>
    </row>
    <row r="47" spans="1:5">
      <c r="A47" s="1" t="s">
        <v>74</v>
      </c>
      <c r="B47" t="s">
        <v>408</v>
      </c>
      <c r="C47" t="s">
        <v>248</v>
      </c>
      <c r="D47" t="s">
        <v>409</v>
      </c>
      <c r="E47" s="11" t="s">
        <v>405</v>
      </c>
    </row>
    <row r="48" spans="1:5">
      <c r="A48" s="1" t="s">
        <v>75</v>
      </c>
      <c r="B48" t="s">
        <v>410</v>
      </c>
      <c r="C48" t="s">
        <v>249</v>
      </c>
      <c r="D48" t="s">
        <v>250</v>
      </c>
      <c r="E48" s="11" t="s">
        <v>405</v>
      </c>
    </row>
    <row r="49" spans="1:5">
      <c r="A49" s="1" t="s">
        <v>411</v>
      </c>
      <c r="B49" t="s">
        <v>412</v>
      </c>
      <c r="C49" t="s">
        <v>413</v>
      </c>
      <c r="D49" t="s">
        <v>414</v>
      </c>
      <c r="E49" s="11" t="s">
        <v>405</v>
      </c>
    </row>
    <row r="50" spans="1:5">
      <c r="A50" s="1" t="s">
        <v>76</v>
      </c>
      <c r="B50" t="s">
        <v>415</v>
      </c>
      <c r="C50" t="s">
        <v>251</v>
      </c>
      <c r="D50" t="s">
        <v>416</v>
      </c>
      <c r="E50" s="11" t="s">
        <v>405</v>
      </c>
    </row>
    <row r="51" spans="1:5">
      <c r="A51" s="1" t="s">
        <v>77</v>
      </c>
      <c r="B51" t="s">
        <v>417</v>
      </c>
      <c r="C51" t="s">
        <v>252</v>
      </c>
      <c r="D51" t="s">
        <v>418</v>
      </c>
      <c r="E51" s="11" t="s">
        <v>405</v>
      </c>
    </row>
    <row r="52" spans="1:5">
      <c r="A52" s="1" t="s">
        <v>419</v>
      </c>
      <c r="B52" t="s">
        <v>420</v>
      </c>
      <c r="C52" t="s">
        <v>421</v>
      </c>
      <c r="D52" t="s">
        <v>422</v>
      </c>
      <c r="E52" s="11" t="s">
        <v>405</v>
      </c>
    </row>
    <row r="53" spans="1:5">
      <c r="A53" s="1" t="s">
        <v>78</v>
      </c>
      <c r="B53" t="s">
        <v>423</v>
      </c>
      <c r="C53" t="s">
        <v>424</v>
      </c>
      <c r="D53" t="s">
        <v>425</v>
      </c>
      <c r="E53" s="11" t="s">
        <v>405</v>
      </c>
    </row>
    <row r="54" spans="1:5">
      <c r="A54" s="1" t="s">
        <v>426</v>
      </c>
      <c r="B54" t="s">
        <v>427</v>
      </c>
      <c r="C54" t="s">
        <v>428</v>
      </c>
      <c r="D54" t="s">
        <v>429</v>
      </c>
      <c r="E54" s="11" t="s">
        <v>405</v>
      </c>
    </row>
    <row r="55" spans="1:5">
      <c r="A55" s="1" t="s">
        <v>79</v>
      </c>
      <c r="B55" t="s">
        <v>430</v>
      </c>
      <c r="C55" t="s">
        <v>253</v>
      </c>
      <c r="D55" t="s">
        <v>431</v>
      </c>
      <c r="E55" s="11" t="s">
        <v>405</v>
      </c>
    </row>
    <row r="56" spans="1:5">
      <c r="A56" s="1" t="s">
        <v>80</v>
      </c>
      <c r="B56" t="s">
        <v>432</v>
      </c>
      <c r="C56" t="s">
        <v>254</v>
      </c>
      <c r="D56" t="s">
        <v>433</v>
      </c>
      <c r="E56" s="11" t="s">
        <v>405</v>
      </c>
    </row>
    <row r="57" spans="1:5">
      <c r="A57" s="1" t="s">
        <v>81</v>
      </c>
      <c r="B57" t="s">
        <v>434</v>
      </c>
      <c r="C57" t="s">
        <v>255</v>
      </c>
      <c r="D57" t="s">
        <v>435</v>
      </c>
      <c r="E57" s="11" t="s">
        <v>405</v>
      </c>
    </row>
    <row r="58" spans="1:5">
      <c r="A58" s="1" t="s">
        <v>82</v>
      </c>
      <c r="B58" t="s">
        <v>436</v>
      </c>
      <c r="C58" t="s">
        <v>256</v>
      </c>
      <c r="D58" t="s">
        <v>437</v>
      </c>
      <c r="E58" s="11" t="s">
        <v>405</v>
      </c>
    </row>
    <row r="59" spans="1:5">
      <c r="A59" s="1" t="s">
        <v>83</v>
      </c>
      <c r="B59" t="s">
        <v>438</v>
      </c>
      <c r="C59" t="s">
        <v>257</v>
      </c>
      <c r="D59" t="s">
        <v>439</v>
      </c>
      <c r="E59" s="11" t="s">
        <v>405</v>
      </c>
    </row>
    <row r="60" spans="1:5">
      <c r="A60" s="1" t="s">
        <v>84</v>
      </c>
      <c r="B60" t="s">
        <v>440</v>
      </c>
      <c r="C60" t="s">
        <v>258</v>
      </c>
      <c r="D60" t="s">
        <v>441</v>
      </c>
      <c r="E60" s="11" t="s">
        <v>405</v>
      </c>
    </row>
    <row r="61" spans="1:5">
      <c r="A61" s="1" t="s">
        <v>85</v>
      </c>
      <c r="B61" t="s">
        <v>442</v>
      </c>
      <c r="C61" t="s">
        <v>259</v>
      </c>
      <c r="D61" t="s">
        <v>443</v>
      </c>
      <c r="E61" s="11" t="s">
        <v>405</v>
      </c>
    </row>
    <row r="62" spans="1:5">
      <c r="A62" s="1" t="s">
        <v>86</v>
      </c>
      <c r="B62" t="s">
        <v>444</v>
      </c>
      <c r="C62" t="s">
        <v>260</v>
      </c>
      <c r="D62" t="s">
        <v>445</v>
      </c>
      <c r="E62" s="11" t="s">
        <v>405</v>
      </c>
    </row>
    <row r="63" spans="1:5">
      <c r="A63" s="1" t="s">
        <v>87</v>
      </c>
      <c r="B63" t="s">
        <v>446</v>
      </c>
      <c r="C63" t="s">
        <v>261</v>
      </c>
      <c r="D63" t="s">
        <v>262</v>
      </c>
      <c r="E63" s="11" t="s">
        <v>405</v>
      </c>
    </row>
    <row r="64" spans="1:5">
      <c r="A64" s="1" t="s">
        <v>88</v>
      </c>
      <c r="B64" t="s">
        <v>447</v>
      </c>
      <c r="C64" t="s">
        <v>263</v>
      </c>
      <c r="D64" t="s">
        <v>448</v>
      </c>
      <c r="E64" s="11" t="s">
        <v>405</v>
      </c>
    </row>
    <row r="65" spans="1:5">
      <c r="A65" s="1" t="s">
        <v>89</v>
      </c>
      <c r="B65" t="s">
        <v>449</v>
      </c>
      <c r="C65" t="s">
        <v>264</v>
      </c>
      <c r="D65" t="s">
        <v>450</v>
      </c>
      <c r="E65" s="11" t="s">
        <v>405</v>
      </c>
    </row>
    <row r="66" spans="1:5">
      <c r="A66" s="1" t="s">
        <v>451</v>
      </c>
      <c r="B66" t="s">
        <v>452</v>
      </c>
      <c r="C66" t="s">
        <v>453</v>
      </c>
      <c r="D66" t="s">
        <v>454</v>
      </c>
      <c r="E66" s="11" t="s">
        <v>405</v>
      </c>
    </row>
    <row r="67" spans="1:5">
      <c r="A67" s="1" t="s">
        <v>455</v>
      </c>
      <c r="B67" t="s">
        <v>456</v>
      </c>
      <c r="C67" t="s">
        <v>457</v>
      </c>
      <c r="D67" t="s">
        <v>458</v>
      </c>
      <c r="E67" s="11" t="s">
        <v>405</v>
      </c>
    </row>
    <row r="68" spans="1:5">
      <c r="A68" s="1" t="s">
        <v>90</v>
      </c>
      <c r="B68" t="s">
        <v>459</v>
      </c>
      <c r="C68" t="s">
        <v>265</v>
      </c>
      <c r="D68" t="s">
        <v>460</v>
      </c>
      <c r="E68" s="11" t="s">
        <v>405</v>
      </c>
    </row>
    <row r="69" spans="1:5">
      <c r="A69" s="1" t="s">
        <v>461</v>
      </c>
      <c r="B69" t="s">
        <v>462</v>
      </c>
      <c r="C69" t="s">
        <v>463</v>
      </c>
      <c r="D69" t="s">
        <v>464</v>
      </c>
      <c r="E69" s="11" t="s">
        <v>405</v>
      </c>
    </row>
    <row r="70" spans="1:5">
      <c r="A70" s="1" t="s">
        <v>91</v>
      </c>
      <c r="B70" t="s">
        <v>465</v>
      </c>
      <c r="C70" t="s">
        <v>266</v>
      </c>
      <c r="D70" t="s">
        <v>466</v>
      </c>
      <c r="E70" s="11" t="s">
        <v>405</v>
      </c>
    </row>
    <row r="71" spans="1:5">
      <c r="A71" s="1" t="s">
        <v>92</v>
      </c>
      <c r="B71" t="s">
        <v>467</v>
      </c>
      <c r="C71" t="s">
        <v>267</v>
      </c>
      <c r="D71" t="s">
        <v>268</v>
      </c>
      <c r="E71" s="11" t="s">
        <v>405</v>
      </c>
    </row>
    <row r="72" spans="1:5">
      <c r="A72" s="1" t="s">
        <v>93</v>
      </c>
      <c r="B72" t="s">
        <v>468</v>
      </c>
      <c r="C72" t="s">
        <v>269</v>
      </c>
      <c r="D72" t="s">
        <v>270</v>
      </c>
      <c r="E72" s="11" t="s">
        <v>405</v>
      </c>
    </row>
    <row r="73" spans="1:5">
      <c r="A73" s="1" t="s">
        <v>94</v>
      </c>
      <c r="B73" t="s">
        <v>469</v>
      </c>
      <c r="C73" t="s">
        <v>271</v>
      </c>
      <c r="D73" t="s">
        <v>272</v>
      </c>
      <c r="E73" s="11" t="s">
        <v>405</v>
      </c>
    </row>
    <row r="74" spans="1:5">
      <c r="A74" s="1" t="s">
        <v>95</v>
      </c>
      <c r="B74" t="s">
        <v>470</v>
      </c>
      <c r="C74" t="s">
        <v>273</v>
      </c>
      <c r="D74" t="s">
        <v>274</v>
      </c>
      <c r="E74" s="11" t="s">
        <v>405</v>
      </c>
    </row>
    <row r="75" spans="1:5">
      <c r="A75" s="1" t="s">
        <v>96</v>
      </c>
      <c r="B75" t="s">
        <v>471</v>
      </c>
      <c r="C75" t="s">
        <v>275</v>
      </c>
      <c r="D75" t="s">
        <v>276</v>
      </c>
      <c r="E75" s="11" t="s">
        <v>405</v>
      </c>
    </row>
    <row r="76" spans="1:5">
      <c r="A76" s="1" t="s">
        <v>97</v>
      </c>
      <c r="B76" t="s">
        <v>472</v>
      </c>
      <c r="C76" t="s">
        <v>277</v>
      </c>
      <c r="D76" t="s">
        <v>278</v>
      </c>
      <c r="E76" s="11" t="s">
        <v>405</v>
      </c>
    </row>
    <row r="77" spans="1:5">
      <c r="A77" s="1" t="s">
        <v>98</v>
      </c>
      <c r="B77" t="s">
        <v>473</v>
      </c>
      <c r="C77" t="s">
        <v>279</v>
      </c>
      <c r="D77" t="s">
        <v>280</v>
      </c>
      <c r="E77" s="11" t="s">
        <v>405</v>
      </c>
    </row>
    <row r="78" spans="1:5">
      <c r="A78" s="1" t="s">
        <v>99</v>
      </c>
      <c r="B78" t="s">
        <v>474</v>
      </c>
      <c r="C78" t="s">
        <v>281</v>
      </c>
      <c r="D78" t="s">
        <v>475</v>
      </c>
      <c r="E78" s="11" t="s">
        <v>405</v>
      </c>
    </row>
    <row r="79" spans="1:5">
      <c r="A79" s="1" t="s">
        <v>100</v>
      </c>
      <c r="B79" t="s">
        <v>476</v>
      </c>
      <c r="C79" t="s">
        <v>282</v>
      </c>
      <c r="D79" t="s">
        <v>283</v>
      </c>
      <c r="E79" s="11" t="s">
        <v>405</v>
      </c>
    </row>
    <row r="80" spans="1:5">
      <c r="A80" s="61" t="s">
        <v>371</v>
      </c>
      <c r="B80" s="62" t="s">
        <v>477</v>
      </c>
      <c r="C80" s="62" t="s">
        <v>372</v>
      </c>
      <c r="D80" s="62" t="s">
        <v>478</v>
      </c>
      <c r="E80" s="63" t="s">
        <v>405</v>
      </c>
    </row>
    <row r="81" spans="1:5">
      <c r="A81" s="61" t="s">
        <v>101</v>
      </c>
      <c r="B81" s="62" t="s">
        <v>479</v>
      </c>
      <c r="C81" s="62" t="s">
        <v>284</v>
      </c>
      <c r="D81" s="62" t="s">
        <v>480</v>
      </c>
      <c r="E81" s="63" t="s">
        <v>405</v>
      </c>
    </row>
    <row r="82" spans="1:5">
      <c r="A82" s="61" t="s">
        <v>102</v>
      </c>
      <c r="B82" s="62" t="s">
        <v>481</v>
      </c>
      <c r="C82" s="62" t="s">
        <v>285</v>
      </c>
      <c r="D82" s="62" t="s">
        <v>482</v>
      </c>
      <c r="E82" s="63" t="s">
        <v>405</v>
      </c>
    </row>
    <row r="83" spans="1:5">
      <c r="A83" s="1" t="s">
        <v>103</v>
      </c>
      <c r="B83" t="s">
        <v>483</v>
      </c>
      <c r="C83" t="s">
        <v>286</v>
      </c>
      <c r="D83" t="s">
        <v>287</v>
      </c>
      <c r="E83" s="11" t="s">
        <v>405</v>
      </c>
    </row>
    <row r="84" spans="1:5">
      <c r="A84" s="1" t="s">
        <v>104</v>
      </c>
      <c r="B84" t="s">
        <v>484</v>
      </c>
      <c r="C84" t="s">
        <v>288</v>
      </c>
      <c r="D84" t="s">
        <v>289</v>
      </c>
      <c r="E84" s="11" t="s">
        <v>405</v>
      </c>
    </row>
    <row r="85" spans="1:5">
      <c r="A85" s="1" t="s">
        <v>105</v>
      </c>
      <c r="B85" t="s">
        <v>485</v>
      </c>
      <c r="C85" t="s">
        <v>290</v>
      </c>
      <c r="D85" t="s">
        <v>291</v>
      </c>
      <c r="E85" s="11" t="s">
        <v>405</v>
      </c>
    </row>
    <row r="86" spans="1:5">
      <c r="A86" s="1" t="s">
        <v>106</v>
      </c>
      <c r="B86" t="s">
        <v>486</v>
      </c>
      <c r="C86" t="s">
        <v>292</v>
      </c>
      <c r="D86" t="s">
        <v>293</v>
      </c>
      <c r="E86" s="11" t="s">
        <v>405</v>
      </c>
    </row>
    <row r="87" spans="1:5">
      <c r="A87" s="1" t="s">
        <v>107</v>
      </c>
      <c r="B87" t="s">
        <v>487</v>
      </c>
      <c r="C87" t="s">
        <v>362</v>
      </c>
      <c r="D87" t="s">
        <v>363</v>
      </c>
      <c r="E87" s="11" t="s">
        <v>405</v>
      </c>
    </row>
    <row r="88" spans="1:5">
      <c r="A88" s="1" t="s">
        <v>108</v>
      </c>
      <c r="B88" t="s">
        <v>488</v>
      </c>
      <c r="C88" t="s">
        <v>294</v>
      </c>
      <c r="D88" t="s">
        <v>295</v>
      </c>
      <c r="E88" s="11" t="s">
        <v>405</v>
      </c>
    </row>
    <row r="89" spans="1:5">
      <c r="A89" s="1" t="s">
        <v>109</v>
      </c>
      <c r="B89" t="s">
        <v>489</v>
      </c>
      <c r="C89" t="s">
        <v>296</v>
      </c>
      <c r="D89" t="s">
        <v>297</v>
      </c>
      <c r="E89" s="11" t="s">
        <v>405</v>
      </c>
    </row>
    <row r="90" spans="1:5">
      <c r="A90" s="1" t="s">
        <v>490</v>
      </c>
      <c r="B90" t="s">
        <v>491</v>
      </c>
      <c r="C90" t="s">
        <v>492</v>
      </c>
      <c r="D90" t="s">
        <v>493</v>
      </c>
      <c r="E90" s="11" t="s">
        <v>405</v>
      </c>
    </row>
    <row r="91" spans="1:5">
      <c r="A91" s="1" t="s">
        <v>110</v>
      </c>
      <c r="B91" t="s">
        <v>494</v>
      </c>
      <c r="C91" t="s">
        <v>298</v>
      </c>
      <c r="D91" t="s">
        <v>495</v>
      </c>
      <c r="E91" s="11" t="s">
        <v>405</v>
      </c>
    </row>
    <row r="92" spans="1:5">
      <c r="A92" s="1" t="s">
        <v>111</v>
      </c>
      <c r="B92" t="s">
        <v>496</v>
      </c>
      <c r="C92" t="s">
        <v>299</v>
      </c>
      <c r="D92" t="s">
        <v>497</v>
      </c>
      <c r="E92" s="11" t="s">
        <v>405</v>
      </c>
    </row>
    <row r="93" spans="1:5">
      <c r="A93" s="1" t="s">
        <v>498</v>
      </c>
      <c r="B93" t="s">
        <v>499</v>
      </c>
      <c r="C93" t="s">
        <v>500</v>
      </c>
      <c r="D93" t="s">
        <v>501</v>
      </c>
      <c r="E93" s="11" t="s">
        <v>405</v>
      </c>
    </row>
    <row r="94" spans="1:5">
      <c r="A94" s="1" t="s">
        <v>112</v>
      </c>
      <c r="B94" t="s">
        <v>502</v>
      </c>
      <c r="C94" t="s">
        <v>300</v>
      </c>
      <c r="D94" t="s">
        <v>301</v>
      </c>
      <c r="E94" s="11" t="s">
        <v>405</v>
      </c>
    </row>
    <row r="95" spans="1:5">
      <c r="A95" s="1" t="s">
        <v>113</v>
      </c>
      <c r="B95" t="s">
        <v>503</v>
      </c>
      <c r="C95" t="s">
        <v>302</v>
      </c>
      <c r="D95" t="s">
        <v>303</v>
      </c>
      <c r="E95" s="11" t="s">
        <v>405</v>
      </c>
    </row>
    <row r="96" spans="1:5">
      <c r="A96" s="1" t="s">
        <v>114</v>
      </c>
      <c r="B96" t="s">
        <v>504</v>
      </c>
      <c r="C96" t="s">
        <v>304</v>
      </c>
      <c r="D96" t="s">
        <v>505</v>
      </c>
      <c r="E96" s="11" t="s">
        <v>405</v>
      </c>
    </row>
    <row r="97" spans="1:5">
      <c r="A97" s="1" t="s">
        <v>506</v>
      </c>
      <c r="B97" t="s">
        <v>507</v>
      </c>
      <c r="C97" t="s">
        <v>508</v>
      </c>
      <c r="D97" t="s">
        <v>509</v>
      </c>
      <c r="E97" s="11" t="s">
        <v>405</v>
      </c>
    </row>
    <row r="98" spans="1:5">
      <c r="A98" s="1" t="s">
        <v>115</v>
      </c>
      <c r="B98" t="s">
        <v>510</v>
      </c>
      <c r="C98" t="s">
        <v>305</v>
      </c>
      <c r="D98" t="s">
        <v>306</v>
      </c>
      <c r="E98" s="11" t="s">
        <v>405</v>
      </c>
    </row>
    <row r="99" spans="1:5">
      <c r="A99" s="1" t="s">
        <v>116</v>
      </c>
      <c r="B99" t="s">
        <v>511</v>
      </c>
      <c r="C99" t="s">
        <v>307</v>
      </c>
      <c r="D99" t="s">
        <v>308</v>
      </c>
      <c r="E99" s="11" t="s">
        <v>405</v>
      </c>
    </row>
    <row r="100" spans="1:5">
      <c r="A100" s="1" t="s">
        <v>117</v>
      </c>
      <c r="B100" t="s">
        <v>512</v>
      </c>
      <c r="C100" t="s">
        <v>309</v>
      </c>
      <c r="D100" t="s">
        <v>310</v>
      </c>
      <c r="E100" s="11" t="s">
        <v>405</v>
      </c>
    </row>
    <row r="101" spans="1:5">
      <c r="A101" s="1" t="s">
        <v>118</v>
      </c>
      <c r="B101" t="s">
        <v>513</v>
      </c>
      <c r="C101" t="s">
        <v>311</v>
      </c>
      <c r="D101" t="s">
        <v>312</v>
      </c>
      <c r="E101" s="11" t="s">
        <v>405</v>
      </c>
    </row>
    <row r="102" spans="1:5">
      <c r="A102" s="1" t="s">
        <v>119</v>
      </c>
      <c r="B102" t="s">
        <v>514</v>
      </c>
      <c r="C102" t="s">
        <v>313</v>
      </c>
      <c r="D102" t="s">
        <v>314</v>
      </c>
      <c r="E102" s="11" t="s">
        <v>405</v>
      </c>
    </row>
    <row r="103" spans="1:5">
      <c r="A103" s="1" t="s">
        <v>120</v>
      </c>
      <c r="B103" t="s">
        <v>515</v>
      </c>
      <c r="C103" t="s">
        <v>315</v>
      </c>
      <c r="D103" t="s">
        <v>516</v>
      </c>
      <c r="E103" s="11" t="s">
        <v>405</v>
      </c>
    </row>
    <row r="104" spans="1:5">
      <c r="A104" s="1" t="s">
        <v>121</v>
      </c>
      <c r="B104" t="s">
        <v>517</v>
      </c>
      <c r="C104" t="s">
        <v>364</v>
      </c>
      <c r="D104" t="s">
        <v>518</v>
      </c>
      <c r="E104" s="11" t="s">
        <v>405</v>
      </c>
    </row>
    <row r="105" spans="1:5">
      <c r="A105" s="1" t="s">
        <v>122</v>
      </c>
      <c r="B105" t="s">
        <v>519</v>
      </c>
      <c r="C105" t="s">
        <v>520</v>
      </c>
      <c r="D105" t="s">
        <v>521</v>
      </c>
      <c r="E105" s="11" t="s">
        <v>405</v>
      </c>
    </row>
    <row r="106" spans="1:5">
      <c r="A106" s="1" t="s">
        <v>123</v>
      </c>
      <c r="B106" t="s">
        <v>522</v>
      </c>
      <c r="C106" t="s">
        <v>523</v>
      </c>
      <c r="D106" t="s">
        <v>524</v>
      </c>
      <c r="E106" s="11" t="s">
        <v>405</v>
      </c>
    </row>
    <row r="107" spans="1:5">
      <c r="A107" s="1" t="s">
        <v>124</v>
      </c>
      <c r="B107" t="s">
        <v>525</v>
      </c>
      <c r="C107" t="s">
        <v>526</v>
      </c>
      <c r="D107" t="s">
        <v>527</v>
      </c>
      <c r="E107" s="11" t="s">
        <v>405</v>
      </c>
    </row>
    <row r="108" spans="1:5">
      <c r="A108" s="1" t="s">
        <v>125</v>
      </c>
      <c r="B108" t="s">
        <v>528</v>
      </c>
      <c r="C108" t="s">
        <v>529</v>
      </c>
      <c r="D108" t="s">
        <v>530</v>
      </c>
      <c r="E108" s="11" t="s">
        <v>405</v>
      </c>
    </row>
    <row r="109" spans="1:5">
      <c r="A109" s="1" t="s">
        <v>126</v>
      </c>
      <c r="B109" t="s">
        <v>531</v>
      </c>
      <c r="C109" t="s">
        <v>532</v>
      </c>
      <c r="D109" t="s">
        <v>533</v>
      </c>
      <c r="E109" s="11" t="s">
        <v>405</v>
      </c>
    </row>
    <row r="110" spans="1:5">
      <c r="A110" s="1" t="s">
        <v>127</v>
      </c>
      <c r="B110" t="s">
        <v>534</v>
      </c>
      <c r="C110" t="s">
        <v>316</v>
      </c>
      <c r="D110" t="s">
        <v>535</v>
      </c>
      <c r="E110" s="11" t="s">
        <v>405</v>
      </c>
    </row>
    <row r="111" spans="1:5">
      <c r="A111" s="1" t="s">
        <v>128</v>
      </c>
      <c r="B111" t="s">
        <v>536</v>
      </c>
      <c r="C111" t="s">
        <v>537</v>
      </c>
      <c r="D111" t="s">
        <v>538</v>
      </c>
      <c r="E111" s="11" t="s">
        <v>405</v>
      </c>
    </row>
    <row r="112" spans="1:5">
      <c r="A112" s="1" t="s">
        <v>129</v>
      </c>
      <c r="B112" t="s">
        <v>539</v>
      </c>
      <c r="C112" t="s">
        <v>317</v>
      </c>
      <c r="D112" t="s">
        <v>318</v>
      </c>
      <c r="E112" s="11" t="s">
        <v>405</v>
      </c>
    </row>
    <row r="113" spans="1:5">
      <c r="A113" s="1" t="s">
        <v>130</v>
      </c>
      <c r="B113" t="s">
        <v>540</v>
      </c>
      <c r="C113" t="s">
        <v>319</v>
      </c>
      <c r="D113" t="s">
        <v>320</v>
      </c>
      <c r="E113" s="11" t="s">
        <v>405</v>
      </c>
    </row>
    <row r="114" spans="1:5">
      <c r="A114" s="1" t="s">
        <v>131</v>
      </c>
      <c r="B114" t="s">
        <v>541</v>
      </c>
      <c r="C114" t="s">
        <v>321</v>
      </c>
      <c r="D114" t="s">
        <v>322</v>
      </c>
      <c r="E114" s="11" t="s">
        <v>405</v>
      </c>
    </row>
    <row r="115" spans="1:5">
      <c r="A115" s="1" t="s">
        <v>132</v>
      </c>
      <c r="B115" t="s">
        <v>542</v>
      </c>
      <c r="C115" t="s">
        <v>323</v>
      </c>
      <c r="D115" t="s">
        <v>324</v>
      </c>
      <c r="E115" s="11" t="s">
        <v>405</v>
      </c>
    </row>
    <row r="116" spans="1:5">
      <c r="A116" s="1" t="s">
        <v>133</v>
      </c>
      <c r="B116" t="s">
        <v>543</v>
      </c>
      <c r="C116" t="s">
        <v>325</v>
      </c>
      <c r="D116" t="s">
        <v>326</v>
      </c>
      <c r="E116" s="11" t="s">
        <v>405</v>
      </c>
    </row>
    <row r="117" spans="1:5">
      <c r="A117" s="1" t="s">
        <v>134</v>
      </c>
      <c r="B117" t="s">
        <v>544</v>
      </c>
      <c r="C117" t="s">
        <v>327</v>
      </c>
      <c r="D117" t="s">
        <v>545</v>
      </c>
      <c r="E117" s="11" t="s">
        <v>405</v>
      </c>
    </row>
    <row r="118" spans="1:5">
      <c r="A118" s="1" t="s">
        <v>546</v>
      </c>
      <c r="B118" t="s">
        <v>547</v>
      </c>
      <c r="C118" t="s">
        <v>548</v>
      </c>
      <c r="D118" t="s">
        <v>549</v>
      </c>
      <c r="E118" s="11" t="s">
        <v>405</v>
      </c>
    </row>
    <row r="119" spans="1:5">
      <c r="A119" s="1" t="s">
        <v>135</v>
      </c>
      <c r="B119" t="s">
        <v>550</v>
      </c>
      <c r="C119" t="s">
        <v>551</v>
      </c>
      <c r="D119" t="s">
        <v>552</v>
      </c>
      <c r="E119" s="11" t="s">
        <v>405</v>
      </c>
    </row>
    <row r="120" spans="1:5">
      <c r="A120" s="1" t="s">
        <v>136</v>
      </c>
      <c r="B120" t="s">
        <v>553</v>
      </c>
      <c r="C120" t="s">
        <v>328</v>
      </c>
      <c r="D120" t="s">
        <v>554</v>
      </c>
      <c r="E120" s="11" t="s">
        <v>405</v>
      </c>
    </row>
    <row r="121" spans="1:5">
      <c r="A121" s="1" t="s">
        <v>137</v>
      </c>
      <c r="B121" t="s">
        <v>555</v>
      </c>
      <c r="C121" t="s">
        <v>556</v>
      </c>
      <c r="D121" t="s">
        <v>365</v>
      </c>
      <c r="E121" s="11" t="s">
        <v>405</v>
      </c>
    </row>
  </sheetData>
  <sheetProtection password="CF1F" sheet="1"/>
  <phoneticPr fontId="1"/>
  <pageMargins left="0.75" right="0.75" top="1" bottom="1" header="0.51200000000000001" footer="0.51200000000000001"/>
  <pageSetup paperSize="9" orientation="portrait" horizontalDpi="360" verticalDpi="360"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31"/>
  <sheetViews>
    <sheetView workbookViewId="0">
      <selection activeCell="G18" sqref="G18"/>
    </sheetView>
  </sheetViews>
  <sheetFormatPr defaultRowHeight="13.5"/>
  <cols>
    <col min="1" max="1" width="13.5" style="10" customWidth="1"/>
    <col min="2" max="2" width="14.5" style="1" customWidth="1"/>
    <col min="3" max="3" width="9.875" customWidth="1"/>
    <col min="4" max="4" width="14" bestFit="1" customWidth="1"/>
    <col min="5" max="5" width="6.5" style="1" bestFit="1" customWidth="1"/>
    <col min="6" max="6" width="3.5" bestFit="1" customWidth="1"/>
  </cols>
  <sheetData>
    <row r="1" spans="1:15">
      <c r="A1" s="12" t="s">
        <v>329</v>
      </c>
    </row>
    <row r="2" spans="1:15">
      <c r="A2" s="10" t="s">
        <v>14</v>
      </c>
      <c r="D2" s="13"/>
      <c r="E2" s="14"/>
      <c r="F2" s="13"/>
    </row>
    <row r="3" spans="1:15">
      <c r="A3" s="10" t="s">
        <v>26</v>
      </c>
      <c r="D3" s="15" t="s">
        <v>617</v>
      </c>
      <c r="E3" s="14" t="s">
        <v>619</v>
      </c>
      <c r="F3" s="13">
        <v>1</v>
      </c>
      <c r="G3" t="s">
        <v>607</v>
      </c>
      <c r="H3" s="1" t="s">
        <v>632</v>
      </c>
      <c r="I3">
        <v>1</v>
      </c>
      <c r="J3" t="str">
        <f>ASC(D3)</f>
        <v>200m</v>
      </c>
      <c r="M3" t="s">
        <v>607</v>
      </c>
      <c r="N3" t="s">
        <v>622</v>
      </c>
      <c r="O3">
        <v>1</v>
      </c>
    </row>
    <row r="4" spans="1:15">
      <c r="A4" s="10" t="s">
        <v>27</v>
      </c>
      <c r="D4" s="15" t="s">
        <v>639</v>
      </c>
      <c r="E4" s="14" t="s">
        <v>640</v>
      </c>
      <c r="F4" s="13">
        <v>2</v>
      </c>
      <c r="G4" t="s">
        <v>630</v>
      </c>
      <c r="H4" s="1" t="s">
        <v>633</v>
      </c>
      <c r="I4">
        <v>2</v>
      </c>
      <c r="J4" t="str">
        <f t="shared" ref="J4:J31" si="0">ASC(D4)</f>
        <v>1500m</v>
      </c>
      <c r="M4" t="s">
        <v>625</v>
      </c>
      <c r="N4" t="s">
        <v>618</v>
      </c>
      <c r="O4">
        <v>2</v>
      </c>
    </row>
    <row r="5" spans="1:15">
      <c r="A5" s="10" t="s">
        <v>28</v>
      </c>
      <c r="D5" s="15" t="s">
        <v>338</v>
      </c>
      <c r="E5" s="14" t="s">
        <v>30</v>
      </c>
      <c r="F5" s="13">
        <v>3</v>
      </c>
      <c r="G5" t="s">
        <v>338</v>
      </c>
      <c r="H5" s="1" t="s">
        <v>635</v>
      </c>
      <c r="I5">
        <v>3</v>
      </c>
      <c r="J5" t="str">
        <f t="shared" si="0"/>
        <v>走幅跳</v>
      </c>
      <c r="M5" t="s">
        <v>338</v>
      </c>
      <c r="N5" s="136" t="s">
        <v>623</v>
      </c>
      <c r="O5">
        <v>3</v>
      </c>
    </row>
    <row r="6" spans="1:15">
      <c r="A6" s="10" t="s">
        <v>5</v>
      </c>
      <c r="D6" s="15" t="s">
        <v>339</v>
      </c>
      <c r="E6" s="14" t="s">
        <v>31</v>
      </c>
      <c r="F6" s="13">
        <v>4</v>
      </c>
      <c r="G6" t="s">
        <v>339</v>
      </c>
      <c r="H6" s="1" t="s">
        <v>634</v>
      </c>
      <c r="I6">
        <v>4</v>
      </c>
      <c r="J6" t="str">
        <f t="shared" si="0"/>
        <v>砲丸投</v>
      </c>
      <c r="M6" t="s">
        <v>339</v>
      </c>
      <c r="N6" s="136" t="s">
        <v>624</v>
      </c>
      <c r="O6">
        <v>4</v>
      </c>
    </row>
    <row r="7" spans="1:15">
      <c r="A7" s="10" t="s">
        <v>6</v>
      </c>
      <c r="D7" s="15"/>
      <c r="E7" s="14"/>
      <c r="F7" s="13">
        <v>5</v>
      </c>
      <c r="H7" s="1"/>
      <c r="I7">
        <v>5</v>
      </c>
      <c r="J7" t="str">
        <f t="shared" si="0"/>
        <v/>
      </c>
      <c r="O7">
        <v>5</v>
      </c>
    </row>
    <row r="8" spans="1:15">
      <c r="A8" s="10" t="s">
        <v>7</v>
      </c>
      <c r="D8" s="15"/>
      <c r="E8" s="14"/>
      <c r="F8" s="13">
        <v>6</v>
      </c>
      <c r="H8" s="1"/>
      <c r="I8">
        <v>6</v>
      </c>
      <c r="J8" t="str">
        <f t="shared" si="0"/>
        <v/>
      </c>
      <c r="O8">
        <v>6</v>
      </c>
    </row>
    <row r="9" spans="1:15">
      <c r="A9" s="10" t="s">
        <v>8</v>
      </c>
      <c r="D9" s="15"/>
      <c r="E9" s="14"/>
      <c r="F9" s="13">
        <v>7</v>
      </c>
      <c r="H9" s="1"/>
      <c r="I9">
        <v>7</v>
      </c>
      <c r="J9" t="str">
        <f t="shared" si="0"/>
        <v/>
      </c>
      <c r="O9">
        <v>7</v>
      </c>
    </row>
    <row r="10" spans="1:15">
      <c r="A10" s="10" t="s">
        <v>9</v>
      </c>
      <c r="D10" s="15"/>
      <c r="E10" s="14"/>
      <c r="F10" s="13">
        <v>8</v>
      </c>
      <c r="H10" s="1"/>
      <c r="I10">
        <v>8</v>
      </c>
      <c r="J10" t="str">
        <f t="shared" si="0"/>
        <v/>
      </c>
      <c r="O10">
        <v>8</v>
      </c>
    </row>
    <row r="11" spans="1:15">
      <c r="A11" s="10" t="s">
        <v>10</v>
      </c>
      <c r="D11" s="15"/>
      <c r="E11" s="14"/>
      <c r="F11" s="13">
        <v>9</v>
      </c>
      <c r="H11" s="1"/>
      <c r="I11">
        <v>9</v>
      </c>
      <c r="J11" t="str">
        <f t="shared" si="0"/>
        <v/>
      </c>
      <c r="O11">
        <v>9</v>
      </c>
    </row>
    <row r="12" spans="1:15">
      <c r="A12" s="10" t="s">
        <v>11</v>
      </c>
      <c r="D12" s="15"/>
      <c r="E12" s="14"/>
      <c r="F12" s="13">
        <v>10</v>
      </c>
      <c r="H12" s="1"/>
      <c r="I12">
        <v>10</v>
      </c>
      <c r="J12" t="str">
        <f t="shared" si="0"/>
        <v/>
      </c>
      <c r="O12">
        <v>10</v>
      </c>
    </row>
    <row r="13" spans="1:15">
      <c r="A13" s="10" t="s">
        <v>21</v>
      </c>
      <c r="D13" s="15"/>
      <c r="E13" s="14"/>
      <c r="F13" s="13">
        <v>11</v>
      </c>
      <c r="H13" s="1"/>
      <c r="I13">
        <v>11</v>
      </c>
      <c r="J13" t="str">
        <f t="shared" si="0"/>
        <v/>
      </c>
      <c r="O13">
        <v>11</v>
      </c>
    </row>
    <row r="14" spans="1:15">
      <c r="A14" s="10" t="s">
        <v>12</v>
      </c>
      <c r="D14" s="15"/>
      <c r="E14" s="14"/>
      <c r="F14" s="13">
        <v>12</v>
      </c>
      <c r="H14" s="1"/>
      <c r="I14">
        <v>12</v>
      </c>
      <c r="J14" t="str">
        <f t="shared" si="0"/>
        <v/>
      </c>
      <c r="O14">
        <v>12</v>
      </c>
    </row>
    <row r="15" spans="1:15">
      <c r="A15" s="10" t="s">
        <v>22</v>
      </c>
      <c r="D15" s="15"/>
      <c r="E15" s="14"/>
      <c r="F15" s="13">
        <v>13</v>
      </c>
      <c r="H15" s="1"/>
      <c r="I15">
        <v>13</v>
      </c>
      <c r="J15" t="str">
        <f t="shared" si="0"/>
        <v/>
      </c>
      <c r="O15">
        <v>13</v>
      </c>
    </row>
    <row r="16" spans="1:15">
      <c r="A16" s="10" t="s">
        <v>13</v>
      </c>
      <c r="D16" s="15"/>
      <c r="E16" s="14"/>
      <c r="F16" s="13">
        <v>14</v>
      </c>
      <c r="H16" s="1"/>
      <c r="I16">
        <v>14</v>
      </c>
      <c r="J16" t="str">
        <f t="shared" si="0"/>
        <v/>
      </c>
      <c r="O16">
        <v>14</v>
      </c>
    </row>
    <row r="17" spans="1:15">
      <c r="A17" s="10" t="s">
        <v>361</v>
      </c>
      <c r="D17" s="15"/>
      <c r="E17" s="14"/>
      <c r="F17" s="13">
        <v>15</v>
      </c>
      <c r="G17" t="s">
        <v>373</v>
      </c>
      <c r="H17" s="1"/>
      <c r="I17">
        <v>15</v>
      </c>
      <c r="J17" t="str">
        <f t="shared" si="0"/>
        <v/>
      </c>
      <c r="O17">
        <v>15</v>
      </c>
    </row>
    <row r="18" spans="1:15">
      <c r="D18" s="15" t="s">
        <v>373</v>
      </c>
      <c r="E18" s="14"/>
      <c r="F18" s="13"/>
      <c r="G18" t="s">
        <v>607</v>
      </c>
      <c r="H18" s="1" t="s">
        <v>632</v>
      </c>
      <c r="J18" t="str">
        <f t="shared" si="0"/>
        <v/>
      </c>
      <c r="M18" t="s">
        <v>373</v>
      </c>
    </row>
    <row r="19" spans="1:15">
      <c r="D19" s="15" t="s">
        <v>617</v>
      </c>
      <c r="E19" s="14" t="s">
        <v>619</v>
      </c>
      <c r="F19" s="13">
        <v>1</v>
      </c>
      <c r="G19" t="s">
        <v>608</v>
      </c>
      <c r="H19" s="1" t="s">
        <v>636</v>
      </c>
      <c r="I19">
        <v>1</v>
      </c>
      <c r="J19" t="str">
        <f t="shared" si="0"/>
        <v>200m</v>
      </c>
      <c r="M19" t="s">
        <v>607</v>
      </c>
      <c r="N19" t="s">
        <v>622</v>
      </c>
      <c r="O19">
        <v>1</v>
      </c>
    </row>
    <row r="20" spans="1:15">
      <c r="A20" s="10" t="s">
        <v>15</v>
      </c>
      <c r="D20" s="15" t="s">
        <v>590</v>
      </c>
      <c r="E20" s="14" t="s">
        <v>609</v>
      </c>
      <c r="F20" s="13">
        <v>2</v>
      </c>
      <c r="G20" t="s">
        <v>338</v>
      </c>
      <c r="H20" s="1" t="s">
        <v>637</v>
      </c>
      <c r="I20">
        <v>2</v>
      </c>
      <c r="J20" t="str">
        <f t="shared" si="0"/>
        <v>1500m</v>
      </c>
      <c r="M20" t="s">
        <v>608</v>
      </c>
      <c r="N20" t="s">
        <v>620</v>
      </c>
      <c r="O20">
        <v>2</v>
      </c>
    </row>
    <row r="21" spans="1:15">
      <c r="A21" s="10" t="s">
        <v>26</v>
      </c>
      <c r="D21" s="15" t="s">
        <v>338</v>
      </c>
      <c r="E21" s="14" t="s">
        <v>30</v>
      </c>
      <c r="F21" s="13">
        <v>3</v>
      </c>
      <c r="G21" t="s">
        <v>339</v>
      </c>
      <c r="H21" s="1" t="s">
        <v>638</v>
      </c>
      <c r="I21">
        <v>3</v>
      </c>
      <c r="J21" t="str">
        <f t="shared" si="0"/>
        <v>走幅跳</v>
      </c>
      <c r="M21" t="s">
        <v>338</v>
      </c>
      <c r="N21" s="136" t="s">
        <v>623</v>
      </c>
      <c r="O21">
        <v>3</v>
      </c>
    </row>
    <row r="22" spans="1:15">
      <c r="A22" s="10" t="s">
        <v>27</v>
      </c>
      <c r="D22" s="15" t="s">
        <v>339</v>
      </c>
      <c r="E22" s="14" t="s">
        <v>641</v>
      </c>
      <c r="F22" s="13">
        <v>4</v>
      </c>
      <c r="I22">
        <v>4</v>
      </c>
      <c r="J22" t="str">
        <f t="shared" si="0"/>
        <v>砲丸投</v>
      </c>
      <c r="M22" t="s">
        <v>339</v>
      </c>
      <c r="N22" s="136" t="s">
        <v>624</v>
      </c>
      <c r="O22">
        <v>4</v>
      </c>
    </row>
    <row r="23" spans="1:15">
      <c r="A23" s="10" t="s">
        <v>28</v>
      </c>
      <c r="D23" s="15"/>
      <c r="E23" s="14"/>
      <c r="F23" s="13">
        <v>4</v>
      </c>
      <c r="I23">
        <v>4</v>
      </c>
      <c r="J23" t="str">
        <f t="shared" si="0"/>
        <v/>
      </c>
      <c r="O23">
        <v>4</v>
      </c>
    </row>
    <row r="24" spans="1:15">
      <c r="A24" s="10" t="s">
        <v>5</v>
      </c>
      <c r="D24" s="15"/>
      <c r="E24" s="14"/>
      <c r="F24" s="13">
        <v>5</v>
      </c>
      <c r="J24" t="str">
        <f t="shared" si="0"/>
        <v/>
      </c>
    </row>
    <row r="25" spans="1:15">
      <c r="A25" s="10" t="s">
        <v>7</v>
      </c>
      <c r="D25" s="15"/>
      <c r="E25" s="14"/>
      <c r="F25" s="13">
        <v>6</v>
      </c>
      <c r="J25" t="str">
        <f t="shared" si="0"/>
        <v/>
      </c>
    </row>
    <row r="26" spans="1:15">
      <c r="A26" s="10" t="s">
        <v>16</v>
      </c>
      <c r="D26" s="15"/>
      <c r="E26" s="14"/>
      <c r="F26" s="13">
        <v>7</v>
      </c>
      <c r="J26" t="str">
        <f t="shared" si="0"/>
        <v/>
      </c>
    </row>
    <row r="27" spans="1:15">
      <c r="A27" s="10" t="s">
        <v>29</v>
      </c>
      <c r="D27" s="15"/>
      <c r="E27" s="14"/>
      <c r="F27" s="13">
        <v>8</v>
      </c>
      <c r="J27" t="str">
        <f t="shared" si="0"/>
        <v/>
      </c>
    </row>
    <row r="28" spans="1:15">
      <c r="A28" s="10" t="s">
        <v>21</v>
      </c>
      <c r="D28" s="15"/>
      <c r="E28" s="14"/>
      <c r="F28" s="13">
        <v>9</v>
      </c>
      <c r="J28" t="str">
        <f t="shared" si="0"/>
        <v/>
      </c>
    </row>
    <row r="29" spans="1:15">
      <c r="A29" s="10" t="s">
        <v>22</v>
      </c>
      <c r="D29" s="15"/>
      <c r="E29" s="14"/>
      <c r="F29" s="13">
        <v>10</v>
      </c>
      <c r="J29" t="str">
        <f t="shared" si="0"/>
        <v/>
      </c>
    </row>
    <row r="30" spans="1:15">
      <c r="A30" s="10" t="s">
        <v>13</v>
      </c>
      <c r="D30" s="15"/>
      <c r="E30" s="14"/>
      <c r="F30" s="13">
        <v>11</v>
      </c>
      <c r="J30" t="str">
        <f t="shared" si="0"/>
        <v/>
      </c>
    </row>
    <row r="31" spans="1:15">
      <c r="A31" s="10" t="s">
        <v>361</v>
      </c>
      <c r="D31" s="15"/>
      <c r="E31" s="14"/>
      <c r="F31" s="13">
        <v>12</v>
      </c>
      <c r="J31" t="str">
        <f t="shared" si="0"/>
        <v/>
      </c>
    </row>
  </sheetData>
  <phoneticPr fontId="1"/>
  <pageMargins left="0.75" right="0.75" top="1" bottom="1" header="0.51200000000000001" footer="0.51200000000000001"/>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2:C17"/>
  <sheetViews>
    <sheetView topLeftCell="A4" workbookViewId="0">
      <selection activeCell="J34" sqref="J34"/>
    </sheetView>
  </sheetViews>
  <sheetFormatPr defaultRowHeight="13.5"/>
  <cols>
    <col min="3" max="3" width="9" style="1"/>
  </cols>
  <sheetData>
    <row r="2" spans="1:3">
      <c r="A2" t="s">
        <v>342</v>
      </c>
    </row>
    <row r="3" spans="1:3">
      <c r="A3" t="s">
        <v>343</v>
      </c>
    </row>
    <row r="5" spans="1:3">
      <c r="A5" t="s">
        <v>344</v>
      </c>
    </row>
    <row r="6" spans="1:3">
      <c r="A6" t="s">
        <v>366</v>
      </c>
      <c r="C6" s="1" t="s">
        <v>345</v>
      </c>
    </row>
    <row r="7" spans="1:3">
      <c r="A7" t="s">
        <v>346</v>
      </c>
      <c r="C7" s="1" t="s">
        <v>347</v>
      </c>
    </row>
    <row r="8" spans="1:3">
      <c r="A8" t="s">
        <v>367</v>
      </c>
      <c r="C8" s="1" t="s">
        <v>348</v>
      </c>
    </row>
    <row r="9" spans="1:3">
      <c r="A9" t="s">
        <v>349</v>
      </c>
      <c r="C9" s="1" t="s">
        <v>350</v>
      </c>
    </row>
    <row r="11" spans="1:3">
      <c r="A11" t="s">
        <v>368</v>
      </c>
      <c r="C11" s="1" t="s">
        <v>351</v>
      </c>
    </row>
    <row r="12" spans="1:3">
      <c r="A12" t="s">
        <v>369</v>
      </c>
      <c r="C12" s="1" t="s">
        <v>352</v>
      </c>
    </row>
    <row r="14" spans="1:3">
      <c r="A14" t="s">
        <v>370</v>
      </c>
      <c r="C14" s="1" t="s">
        <v>353</v>
      </c>
    </row>
    <row r="17" spans="1:1">
      <c r="A17" t="s">
        <v>354</v>
      </c>
    </row>
  </sheetData>
  <phoneticPr fontId="1"/>
  <pageMargins left="0.75" right="0.75" top="1" bottom="1" header="0.51200000000000001" footer="0.51200000000000001"/>
  <pageSetup paperSize="9" orientation="portrait" horizontalDpi="0"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6"/>
  <sheetViews>
    <sheetView workbookViewId="0">
      <selection activeCell="B22" sqref="B22"/>
    </sheetView>
  </sheetViews>
  <sheetFormatPr defaultRowHeight="13.5"/>
  <cols>
    <col min="1" max="2" width="17.125" customWidth="1"/>
    <col min="3" max="3" width="30.875" customWidth="1"/>
    <col min="6" max="7" width="29" customWidth="1"/>
  </cols>
  <sheetData>
    <row r="1" spans="1:7" ht="24" customHeight="1">
      <c r="A1" s="162" t="s">
        <v>605</v>
      </c>
      <c r="B1" s="162"/>
      <c r="C1" s="162"/>
      <c r="D1" s="17"/>
      <c r="E1" s="17"/>
      <c r="F1" s="153" t="s">
        <v>610</v>
      </c>
      <c r="G1" s="153"/>
    </row>
    <row r="2" spans="1:7" ht="24" customHeight="1">
      <c r="A2" s="159" t="s">
        <v>592</v>
      </c>
      <c r="B2" s="159"/>
      <c r="C2" s="123"/>
      <c r="D2" s="17"/>
      <c r="E2" s="17"/>
      <c r="F2" s="153"/>
      <c r="G2" s="153"/>
    </row>
    <row r="3" spans="1:7" ht="24" customHeight="1">
      <c r="A3" s="159" t="s">
        <v>593</v>
      </c>
      <c r="B3" s="159"/>
      <c r="C3" s="123"/>
      <c r="D3" s="17"/>
      <c r="E3" s="17"/>
      <c r="F3" s="153"/>
      <c r="G3" s="153"/>
    </row>
    <row r="4" spans="1:7" ht="24" customHeight="1">
      <c r="A4" s="159" t="s">
        <v>594</v>
      </c>
      <c r="B4" s="159"/>
      <c r="C4" s="123"/>
      <c r="D4" s="17"/>
      <c r="E4" s="17"/>
      <c r="F4" s="133" t="s">
        <v>611</v>
      </c>
      <c r="G4" s="134"/>
    </row>
    <row r="5" spans="1:7" ht="24" customHeight="1">
      <c r="A5" s="159" t="s">
        <v>597</v>
      </c>
      <c r="B5" s="159"/>
      <c r="C5" s="123"/>
      <c r="D5" s="17"/>
      <c r="E5" s="17"/>
      <c r="F5" s="135" t="s">
        <v>595</v>
      </c>
      <c r="G5" s="135" t="s">
        <v>596</v>
      </c>
    </row>
    <row r="6" spans="1:7" ht="24" customHeight="1">
      <c r="A6" s="159" t="s">
        <v>598</v>
      </c>
      <c r="B6" s="159"/>
      <c r="C6" s="123"/>
      <c r="D6" s="17"/>
      <c r="E6" s="17"/>
      <c r="F6" s="123"/>
      <c r="G6" s="123"/>
    </row>
    <row r="7" spans="1:7" ht="24" customHeight="1">
      <c r="A7" s="159" t="s">
        <v>599</v>
      </c>
      <c r="B7" s="159"/>
      <c r="C7" s="123"/>
      <c r="D7" s="17"/>
      <c r="E7" s="17"/>
      <c r="F7" s="123"/>
      <c r="G7" s="123"/>
    </row>
    <row r="8" spans="1:7" ht="24" customHeight="1">
      <c r="A8" s="159" t="s">
        <v>600</v>
      </c>
      <c r="B8" s="159"/>
      <c r="C8" s="125"/>
      <c r="D8" s="126"/>
      <c r="E8" s="127"/>
      <c r="F8" s="123"/>
      <c r="G8" s="123"/>
    </row>
    <row r="9" spans="1:7" ht="24" customHeight="1">
      <c r="A9" s="159" t="s">
        <v>601</v>
      </c>
      <c r="B9" s="124" t="s">
        <v>14</v>
      </c>
      <c r="C9" s="128"/>
      <c r="D9" s="129"/>
      <c r="E9" s="160"/>
      <c r="F9" s="133" t="s">
        <v>612</v>
      </c>
      <c r="G9" s="134"/>
    </row>
    <row r="10" spans="1:7" ht="24" customHeight="1">
      <c r="A10" s="159"/>
      <c r="B10" s="124" t="s">
        <v>15</v>
      </c>
      <c r="C10" s="128"/>
      <c r="D10" s="129"/>
      <c r="E10" s="160"/>
      <c r="F10" s="135" t="s">
        <v>595</v>
      </c>
      <c r="G10" s="135"/>
    </row>
    <row r="11" spans="1:7" ht="24" customHeight="1">
      <c r="A11" s="159"/>
      <c r="B11" s="124" t="s">
        <v>602</v>
      </c>
      <c r="C11" s="130">
        <f>C9+C10</f>
        <v>0</v>
      </c>
      <c r="D11" s="129"/>
      <c r="E11" s="160"/>
      <c r="F11" s="123"/>
      <c r="G11" s="154" t="s">
        <v>613</v>
      </c>
    </row>
    <row r="12" spans="1:7" ht="24" customHeight="1">
      <c r="A12" s="161" t="s">
        <v>603</v>
      </c>
      <c r="B12" s="124" t="s">
        <v>14</v>
      </c>
      <c r="C12" s="128"/>
      <c r="D12" s="129"/>
      <c r="E12" s="160"/>
      <c r="F12" s="123"/>
      <c r="G12" s="155"/>
    </row>
    <row r="13" spans="1:7" ht="24" customHeight="1">
      <c r="A13" s="159"/>
      <c r="B13" s="124" t="s">
        <v>15</v>
      </c>
      <c r="C13" s="128"/>
      <c r="D13" s="129"/>
      <c r="E13" s="160"/>
      <c r="F13" s="123"/>
      <c r="G13" s="156"/>
    </row>
    <row r="14" spans="1:7" ht="24" customHeight="1">
      <c r="A14" s="159"/>
      <c r="B14" s="124" t="s">
        <v>602</v>
      </c>
      <c r="C14" s="130">
        <f>C12+C13</f>
        <v>0</v>
      </c>
      <c r="D14" s="129"/>
      <c r="E14" s="160"/>
      <c r="F14" s="17"/>
      <c r="G14" s="17"/>
    </row>
    <row r="15" spans="1:7" ht="24" customHeight="1">
      <c r="A15" s="161" t="s">
        <v>604</v>
      </c>
      <c r="B15" s="124" t="s">
        <v>14</v>
      </c>
      <c r="C15" s="128"/>
      <c r="D15" s="129"/>
      <c r="E15" s="160"/>
      <c r="F15" s="17"/>
      <c r="G15" s="17"/>
    </row>
    <row r="16" spans="1:7" ht="24" customHeight="1">
      <c r="A16" s="159"/>
      <c r="B16" s="124" t="s">
        <v>15</v>
      </c>
      <c r="C16" s="128"/>
      <c r="D16" s="129"/>
      <c r="E16" s="160"/>
      <c r="F16" s="153" t="s">
        <v>614</v>
      </c>
      <c r="G16" s="153"/>
    </row>
    <row r="17" spans="1:7" ht="24" customHeight="1">
      <c r="A17" s="159"/>
      <c r="B17" s="124" t="s">
        <v>602</v>
      </c>
      <c r="C17" s="131">
        <f>C15+C16</f>
        <v>0</v>
      </c>
      <c r="D17" s="129"/>
      <c r="E17" s="160"/>
      <c r="F17" s="153"/>
      <c r="G17" s="153"/>
    </row>
    <row r="18" spans="1:7">
      <c r="F18" s="153"/>
      <c r="G18" s="153"/>
    </row>
    <row r="19" spans="1:7" ht="25.5" customHeight="1">
      <c r="F19" s="133" t="s">
        <v>611</v>
      </c>
      <c r="G19" s="134"/>
    </row>
    <row r="20" spans="1:7" ht="25.5" customHeight="1">
      <c r="F20" s="135" t="s">
        <v>595</v>
      </c>
      <c r="G20" s="135" t="s">
        <v>596</v>
      </c>
    </row>
    <row r="21" spans="1:7" ht="25.5" customHeight="1">
      <c r="F21" s="123"/>
      <c r="G21" s="123"/>
    </row>
    <row r="22" spans="1:7" ht="25.5" customHeight="1">
      <c r="F22" s="123"/>
      <c r="G22" s="123"/>
    </row>
    <row r="23" spans="1:7" ht="25.5" customHeight="1">
      <c r="F23" s="133" t="s">
        <v>612</v>
      </c>
      <c r="G23" s="134"/>
    </row>
    <row r="24" spans="1:7" ht="25.5" customHeight="1">
      <c r="F24" s="135" t="s">
        <v>595</v>
      </c>
      <c r="G24" s="135"/>
    </row>
    <row r="25" spans="1:7" ht="25.5" customHeight="1">
      <c r="F25" s="123"/>
      <c r="G25" s="157" t="s">
        <v>615</v>
      </c>
    </row>
    <row r="26" spans="1:7" ht="25.5" customHeight="1">
      <c r="F26" s="123"/>
      <c r="G26" s="158"/>
    </row>
  </sheetData>
  <mergeCells count="16">
    <mergeCell ref="F1:G3"/>
    <mergeCell ref="G11:G13"/>
    <mergeCell ref="F16:G18"/>
    <mergeCell ref="G25:G26"/>
    <mergeCell ref="A6:B6"/>
    <mergeCell ref="A7:B7"/>
    <mergeCell ref="A8:B8"/>
    <mergeCell ref="A9:A11"/>
    <mergeCell ref="E9:E17"/>
    <mergeCell ref="A12:A14"/>
    <mergeCell ref="A15:A17"/>
    <mergeCell ref="A5:B5"/>
    <mergeCell ref="A1:C1"/>
    <mergeCell ref="A2:B2"/>
    <mergeCell ref="A3:B3"/>
    <mergeCell ref="A4:B4"/>
  </mergeCells>
  <phoneticPr fontId="1"/>
  <dataValidations count="1">
    <dataValidation type="list" allowBlank="1" showInputMessage="1" showErrorMessage="1" prompt="リストから選んでください。_x000a_リストに無い場合はこのシートの「Ｃ２５」のセルに全角７文字以内で入力してください。" sqref="C3" xr:uid="{00000000-0002-0000-0100-000000000000}">
      <formula1>$C$25:$C$283</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0"/>
  <sheetViews>
    <sheetView zoomScaleNormal="100" zoomScaleSheetLayoutView="100" workbookViewId="0">
      <selection activeCell="R15" sqref="R15"/>
    </sheetView>
  </sheetViews>
  <sheetFormatPr defaultRowHeight="13.5"/>
  <cols>
    <col min="1" max="1" width="2.75" style="43" customWidth="1"/>
    <col min="2" max="2" width="5.75" style="58" hidden="1" customWidth="1"/>
    <col min="3" max="3" width="20.625" style="43" customWidth="1"/>
    <col min="4" max="4" width="5.75" style="43" customWidth="1"/>
    <col min="5" max="5" width="14.25" style="43" customWidth="1"/>
    <col min="6" max="7" width="3.5" style="59" customWidth="1"/>
    <col min="8" max="8" width="10" style="58" customWidth="1"/>
    <col min="9" max="9" width="5.625" style="43" customWidth="1"/>
    <col min="10" max="11" width="14.25" style="44" customWidth="1"/>
    <col min="12" max="14" width="8.5" style="44" customWidth="1"/>
    <col min="15" max="15" width="9" style="43"/>
    <col min="16" max="16" width="8.875" style="43" customWidth="1"/>
    <col min="17" max="17" width="7.125" style="43" hidden="1" customWidth="1"/>
    <col min="18" max="16384" width="9" style="43"/>
  </cols>
  <sheetData>
    <row r="1" spans="1:17" ht="21">
      <c r="B1" s="38"/>
      <c r="C1" s="163" t="s">
        <v>621</v>
      </c>
      <c r="D1" s="163"/>
      <c r="E1" s="163"/>
      <c r="F1" s="163"/>
      <c r="G1" s="163"/>
      <c r="H1" s="163"/>
      <c r="I1" s="163"/>
      <c r="J1" s="163"/>
      <c r="K1" s="163"/>
    </row>
    <row r="2" spans="1:17" ht="9" customHeight="1">
      <c r="B2" s="132"/>
      <c r="C2" s="132"/>
      <c r="D2" s="132"/>
      <c r="E2" s="132"/>
      <c r="F2" s="132"/>
      <c r="G2" s="132"/>
      <c r="H2" s="132"/>
      <c r="I2" s="132"/>
      <c r="J2" s="132"/>
      <c r="K2" s="132"/>
    </row>
    <row r="3" spans="1:17" ht="17.25">
      <c r="B3" s="38"/>
      <c r="C3" s="103" t="s">
        <v>626</v>
      </c>
      <c r="D3" s="103"/>
      <c r="E3" s="164"/>
      <c r="F3" s="164"/>
      <c r="G3" s="164"/>
      <c r="H3" s="108"/>
      <c r="I3" s="104"/>
      <c r="J3" s="138" t="s">
        <v>2</v>
      </c>
      <c r="K3" s="109"/>
      <c r="O3" s="44"/>
    </row>
    <row r="4" spans="1:17" ht="14.25" customHeight="1">
      <c r="B4" s="38"/>
      <c r="C4" s="106"/>
      <c r="D4" s="106"/>
      <c r="E4" s="106"/>
      <c r="F4" s="106"/>
      <c r="G4" s="106"/>
      <c r="H4" s="104"/>
      <c r="I4" s="106"/>
      <c r="J4" s="107"/>
    </row>
    <row r="5" spans="1:17" ht="17.25">
      <c r="B5" s="38"/>
      <c r="C5" s="103" t="s">
        <v>332</v>
      </c>
      <c r="D5" s="108"/>
      <c r="E5" s="106"/>
      <c r="F5" s="106"/>
      <c r="G5" s="106"/>
      <c r="H5" s="104"/>
      <c r="I5" s="106"/>
      <c r="J5" s="107"/>
    </row>
    <row r="6" spans="1:17" ht="14.25">
      <c r="B6" s="38"/>
      <c r="C6" s="41"/>
      <c r="D6" s="41"/>
      <c r="E6" s="39"/>
      <c r="F6" s="39"/>
      <c r="G6" s="39"/>
      <c r="H6" s="40"/>
      <c r="I6" s="39"/>
      <c r="J6" s="45"/>
    </row>
    <row r="7" spans="1:17">
      <c r="A7" s="46"/>
      <c r="B7" s="47" t="s">
        <v>17</v>
      </c>
      <c r="C7" s="48" t="s">
        <v>23</v>
      </c>
      <c r="D7" s="48" t="s">
        <v>606</v>
      </c>
      <c r="E7" s="48" t="s">
        <v>330</v>
      </c>
      <c r="F7" s="49" t="s">
        <v>18</v>
      </c>
      <c r="G7" s="49" t="s">
        <v>19</v>
      </c>
      <c r="H7" s="50" t="s">
        <v>20</v>
      </c>
      <c r="I7" s="48" t="s">
        <v>331</v>
      </c>
      <c r="J7" s="51" t="s">
        <v>24</v>
      </c>
      <c r="K7" s="51" t="s">
        <v>25</v>
      </c>
      <c r="L7" s="42" t="s">
        <v>334</v>
      </c>
      <c r="M7" s="42" t="s">
        <v>335</v>
      </c>
      <c r="N7" s="42"/>
      <c r="O7" s="43" t="s">
        <v>356</v>
      </c>
      <c r="P7" s="43" t="s">
        <v>357</v>
      </c>
    </row>
    <row r="8" spans="1:17" ht="27.75" customHeight="1">
      <c r="A8" s="48">
        <v>1</v>
      </c>
      <c r="B8" s="52">
        <f t="shared" ref="B8:B27" si="0">100000000*F8+(I8*100)</f>
        <v>100000000</v>
      </c>
      <c r="C8" s="53"/>
      <c r="D8" s="53"/>
      <c r="E8" s="48"/>
      <c r="F8" s="49">
        <v>1</v>
      </c>
      <c r="G8" s="49">
        <v>6</v>
      </c>
      <c r="H8" s="54">
        <f>$K$3</f>
        <v>0</v>
      </c>
      <c r="I8" s="48"/>
      <c r="J8" s="55"/>
      <c r="K8" s="55"/>
      <c r="L8" s="56"/>
      <c r="M8" s="56"/>
      <c r="N8" s="56"/>
      <c r="O8" s="43" t="str">
        <f>IFERROR(VLOOKUP(J8,種目名!$G$3:$H$6,2,FALSE),"")</f>
        <v/>
      </c>
      <c r="P8" s="43" t="str">
        <f>IFERROR(VLOOKUP(K8,種目名!$G$3:$H$6,2,FALSE),"")</f>
        <v/>
      </c>
      <c r="Q8" t="s">
        <v>607</v>
      </c>
    </row>
    <row r="9" spans="1:17" ht="27.75" customHeight="1">
      <c r="A9" s="48">
        <v>2</v>
      </c>
      <c r="B9" s="52">
        <f t="shared" si="0"/>
        <v>100000000</v>
      </c>
      <c r="C9" s="53"/>
      <c r="D9" s="53"/>
      <c r="E9" s="48"/>
      <c r="F9" s="49">
        <v>1</v>
      </c>
      <c r="G9" s="49">
        <v>6</v>
      </c>
      <c r="H9" s="54">
        <f t="shared" ref="H9:H27" si="1">$K$3</f>
        <v>0</v>
      </c>
      <c r="I9" s="48"/>
      <c r="J9" s="55"/>
      <c r="K9" s="55"/>
      <c r="L9" s="56"/>
      <c r="M9" s="56"/>
      <c r="N9" s="56"/>
      <c r="O9" s="43" t="str">
        <f>IFERROR(VLOOKUP(J9,種目名!$G$3:$H$6,2,FALSE),"")</f>
        <v/>
      </c>
      <c r="P9" s="43" t="str">
        <f>IFERROR(VLOOKUP(K9,種目名!$G$3:$H$6,2,FALSE),"")</f>
        <v/>
      </c>
      <c r="Q9" s="43" t="s">
        <v>631</v>
      </c>
    </row>
    <row r="10" spans="1:17" ht="27.75" customHeight="1">
      <c r="A10" s="48">
        <v>3</v>
      </c>
      <c r="B10" s="52">
        <f t="shared" si="0"/>
        <v>100000000</v>
      </c>
      <c r="C10" s="53"/>
      <c r="D10" s="53"/>
      <c r="E10" s="48"/>
      <c r="F10" s="49">
        <v>1</v>
      </c>
      <c r="G10" s="49">
        <v>6</v>
      </c>
      <c r="H10" s="54">
        <f t="shared" si="1"/>
        <v>0</v>
      </c>
      <c r="I10" s="48"/>
      <c r="J10" s="55"/>
      <c r="K10" s="55"/>
      <c r="L10" s="56"/>
      <c r="M10" s="56"/>
      <c r="N10" s="56"/>
      <c r="O10" s="43" t="str">
        <f>IFERROR(VLOOKUP(J10,種目名!$G$3:$H$6,2,FALSE),"")</f>
        <v/>
      </c>
      <c r="P10" s="43" t="str">
        <f>IFERROR(VLOOKUP(K10,種目名!$G$3:$H$6,2,FALSE),"")</f>
        <v/>
      </c>
      <c r="Q10" s="43" t="s">
        <v>338</v>
      </c>
    </row>
    <row r="11" spans="1:17" ht="27.75" customHeight="1">
      <c r="A11" s="48">
        <v>4</v>
      </c>
      <c r="B11" s="52">
        <f t="shared" si="0"/>
        <v>100000000</v>
      </c>
      <c r="C11" s="53"/>
      <c r="D11" s="53"/>
      <c r="E11" s="48"/>
      <c r="F11" s="49">
        <v>1</v>
      </c>
      <c r="G11" s="49">
        <v>6</v>
      </c>
      <c r="H11" s="54">
        <f t="shared" si="1"/>
        <v>0</v>
      </c>
      <c r="I11" s="48"/>
      <c r="J11" s="55"/>
      <c r="K11" s="55"/>
      <c r="L11" s="56"/>
      <c r="M11" s="56"/>
      <c r="N11" s="56"/>
      <c r="O11" s="43" t="str">
        <f>IFERROR(VLOOKUP(J11,種目名!$G$3:$H$6,2,FALSE),"")</f>
        <v/>
      </c>
      <c r="P11" s="43" t="str">
        <f>IFERROR(VLOOKUP(K11,種目名!$G$3:$H$6,2,FALSE),"")</f>
        <v/>
      </c>
      <c r="Q11" s="43" t="s">
        <v>339</v>
      </c>
    </row>
    <row r="12" spans="1:17" ht="27.75" customHeight="1">
      <c r="A12" s="48">
        <v>5</v>
      </c>
      <c r="B12" s="52">
        <f t="shared" si="0"/>
        <v>100000000</v>
      </c>
      <c r="C12" s="53"/>
      <c r="D12" s="53"/>
      <c r="E12" s="48"/>
      <c r="F12" s="49">
        <v>1</v>
      </c>
      <c r="G12" s="49">
        <v>6</v>
      </c>
      <c r="H12" s="54">
        <f t="shared" si="1"/>
        <v>0</v>
      </c>
      <c r="I12" s="48"/>
      <c r="J12" s="55"/>
      <c r="K12" s="55"/>
      <c r="L12" s="56"/>
      <c r="M12" s="56"/>
      <c r="N12" s="56"/>
      <c r="O12" s="43" t="str">
        <f>IFERROR(VLOOKUP(J12,種目名!$G$3:$H$6,2,FALSE),"")</f>
        <v/>
      </c>
      <c r="P12" s="43" t="str">
        <f>IFERROR(VLOOKUP(K12,種目名!$G$3:$H$6,2,FALSE),"")</f>
        <v/>
      </c>
    </row>
    <row r="13" spans="1:17" ht="27.75" customHeight="1">
      <c r="A13" s="48">
        <v>6</v>
      </c>
      <c r="B13" s="52">
        <f t="shared" si="0"/>
        <v>100000000</v>
      </c>
      <c r="C13" s="53"/>
      <c r="D13" s="53"/>
      <c r="E13" s="48"/>
      <c r="F13" s="49">
        <v>1</v>
      </c>
      <c r="G13" s="49">
        <v>6</v>
      </c>
      <c r="H13" s="54">
        <f t="shared" si="1"/>
        <v>0</v>
      </c>
      <c r="I13" s="48"/>
      <c r="J13" s="55"/>
      <c r="K13" s="55"/>
      <c r="L13" s="56"/>
      <c r="M13" s="56"/>
      <c r="N13" s="56"/>
      <c r="O13" s="43" t="str">
        <f>IFERROR(VLOOKUP(J13,種目名!$G$3:$H$6,2,FALSE),"")</f>
        <v/>
      </c>
      <c r="P13" s="43" t="str">
        <f>IFERROR(VLOOKUP(K13,種目名!$G$3:$H$6,2,FALSE),"")</f>
        <v/>
      </c>
    </row>
    <row r="14" spans="1:17" ht="27.75" customHeight="1">
      <c r="A14" s="48">
        <v>7</v>
      </c>
      <c r="B14" s="52">
        <f t="shared" si="0"/>
        <v>100000000</v>
      </c>
      <c r="C14" s="53"/>
      <c r="D14" s="53"/>
      <c r="E14" s="48"/>
      <c r="F14" s="49">
        <v>1</v>
      </c>
      <c r="G14" s="49">
        <v>6</v>
      </c>
      <c r="H14" s="54">
        <f t="shared" si="1"/>
        <v>0</v>
      </c>
      <c r="I14" s="48"/>
      <c r="J14" s="55"/>
      <c r="K14" s="55"/>
      <c r="L14" s="56"/>
      <c r="M14" s="56"/>
      <c r="N14" s="56"/>
      <c r="O14" s="43" t="str">
        <f>IFERROR(VLOOKUP(J14,種目名!$G$3:$H$6,2,FALSE),"")</f>
        <v/>
      </c>
      <c r="P14" s="43" t="str">
        <f>IFERROR(VLOOKUP(K14,種目名!$G$3:$H$6,2,FALSE),"")</f>
        <v/>
      </c>
    </row>
    <row r="15" spans="1:17" ht="27.75" customHeight="1">
      <c r="A15" s="48">
        <v>8</v>
      </c>
      <c r="B15" s="52">
        <f t="shared" si="0"/>
        <v>100000000</v>
      </c>
      <c r="C15" s="53"/>
      <c r="D15" s="53"/>
      <c r="E15" s="48"/>
      <c r="F15" s="49">
        <v>1</v>
      </c>
      <c r="G15" s="49">
        <v>6</v>
      </c>
      <c r="H15" s="54">
        <f t="shared" si="1"/>
        <v>0</v>
      </c>
      <c r="I15" s="48"/>
      <c r="J15" s="55"/>
      <c r="K15" s="55"/>
      <c r="L15" s="56"/>
      <c r="M15" s="56"/>
      <c r="N15" s="56"/>
      <c r="O15" s="43" t="str">
        <f>IFERROR(VLOOKUP(J15,種目名!$G$3:$H$6,2,FALSE),"")</f>
        <v/>
      </c>
      <c r="P15" s="43" t="str">
        <f>IFERROR(VLOOKUP(K15,種目名!$G$3:$H$6,2,FALSE),"")</f>
        <v/>
      </c>
    </row>
    <row r="16" spans="1:17" ht="27.75" customHeight="1">
      <c r="A16" s="48">
        <v>9</v>
      </c>
      <c r="B16" s="52">
        <f t="shared" si="0"/>
        <v>100000000</v>
      </c>
      <c r="C16" s="53"/>
      <c r="D16" s="53"/>
      <c r="E16" s="48"/>
      <c r="F16" s="49">
        <v>1</v>
      </c>
      <c r="G16" s="49">
        <v>6</v>
      </c>
      <c r="H16" s="54">
        <f t="shared" si="1"/>
        <v>0</v>
      </c>
      <c r="I16" s="48"/>
      <c r="J16" s="55"/>
      <c r="K16" s="55"/>
      <c r="L16" s="56"/>
      <c r="M16" s="56"/>
      <c r="N16" s="56"/>
      <c r="O16" s="43" t="str">
        <f>IFERROR(VLOOKUP(J16,種目名!$G$3:$H$6,2,FALSE),"")</f>
        <v/>
      </c>
      <c r="P16" s="43" t="str">
        <f>IFERROR(VLOOKUP(K16,種目名!$G$3:$H$6,2,FALSE),"")</f>
        <v/>
      </c>
    </row>
    <row r="17" spans="1:16" ht="27.75" customHeight="1">
      <c r="A17" s="48">
        <v>10</v>
      </c>
      <c r="B17" s="52">
        <f t="shared" si="0"/>
        <v>100000000</v>
      </c>
      <c r="C17" s="53"/>
      <c r="D17" s="53"/>
      <c r="E17" s="48"/>
      <c r="F17" s="49">
        <v>1</v>
      </c>
      <c r="G17" s="49">
        <v>6</v>
      </c>
      <c r="H17" s="54">
        <f t="shared" si="1"/>
        <v>0</v>
      </c>
      <c r="I17" s="48"/>
      <c r="J17" s="55"/>
      <c r="K17" s="55"/>
      <c r="L17" s="56"/>
      <c r="M17" s="56"/>
      <c r="N17" s="56"/>
      <c r="O17" s="43" t="str">
        <f>IFERROR(VLOOKUP(J17,種目名!$G$3:$H$6,2,FALSE),"")</f>
        <v/>
      </c>
      <c r="P17" s="43" t="str">
        <f>IFERROR(VLOOKUP(K17,種目名!$G$3:$H$6,2,FALSE),"")</f>
        <v/>
      </c>
    </row>
    <row r="18" spans="1:16" ht="27.75" customHeight="1">
      <c r="A18" s="48">
        <v>11</v>
      </c>
      <c r="B18" s="52">
        <f t="shared" si="0"/>
        <v>100000000</v>
      </c>
      <c r="C18" s="53"/>
      <c r="D18" s="53"/>
      <c r="E18" s="48"/>
      <c r="F18" s="49">
        <v>1</v>
      </c>
      <c r="G18" s="49">
        <v>6</v>
      </c>
      <c r="H18" s="54">
        <f t="shared" si="1"/>
        <v>0</v>
      </c>
      <c r="I18" s="48"/>
      <c r="J18" s="55"/>
      <c r="K18" s="55"/>
      <c r="L18" s="56"/>
      <c r="M18" s="56"/>
      <c r="N18" s="56"/>
      <c r="O18" s="43" t="str">
        <f>IFERROR(VLOOKUP(J18,種目名!$G$3:$H$6,2,FALSE),"")</f>
        <v/>
      </c>
      <c r="P18" s="43" t="str">
        <f>IFERROR(VLOOKUP(K18,種目名!$G$3:$H$6,2,FALSE),"")</f>
        <v/>
      </c>
    </row>
    <row r="19" spans="1:16" ht="27.75" customHeight="1">
      <c r="A19" s="48">
        <v>12</v>
      </c>
      <c r="B19" s="52">
        <f t="shared" si="0"/>
        <v>100000000</v>
      </c>
      <c r="C19" s="53"/>
      <c r="D19" s="53"/>
      <c r="E19" s="48"/>
      <c r="F19" s="49">
        <v>1</v>
      </c>
      <c r="G19" s="49">
        <v>6</v>
      </c>
      <c r="H19" s="54">
        <f t="shared" si="1"/>
        <v>0</v>
      </c>
      <c r="I19" s="48"/>
      <c r="J19" s="55"/>
      <c r="K19" s="55"/>
      <c r="L19" s="56"/>
      <c r="M19" s="56"/>
      <c r="N19" s="56"/>
      <c r="O19" s="43" t="str">
        <f>IFERROR(VLOOKUP(J19,種目名!$G$3:$H$6,2,FALSE),"")</f>
        <v/>
      </c>
      <c r="P19" s="43" t="str">
        <f>IFERROR(VLOOKUP(K19,種目名!$G$3:$H$6,2,FALSE),"")</f>
        <v/>
      </c>
    </row>
    <row r="20" spans="1:16" ht="27.75" customHeight="1">
      <c r="A20" s="48">
        <v>13</v>
      </c>
      <c r="B20" s="52">
        <f t="shared" si="0"/>
        <v>100000000</v>
      </c>
      <c r="C20" s="53"/>
      <c r="D20" s="53"/>
      <c r="E20" s="48"/>
      <c r="F20" s="49">
        <v>1</v>
      </c>
      <c r="G20" s="49">
        <v>6</v>
      </c>
      <c r="H20" s="54">
        <f t="shared" si="1"/>
        <v>0</v>
      </c>
      <c r="I20" s="48"/>
      <c r="J20" s="55"/>
      <c r="K20" s="55"/>
      <c r="L20" s="56"/>
      <c r="M20" s="56"/>
      <c r="N20" s="56"/>
      <c r="O20" s="43" t="str">
        <f>IFERROR(VLOOKUP(J20,種目名!$G$3:$H$6,2,FALSE),"")</f>
        <v/>
      </c>
      <c r="P20" s="43" t="str">
        <f>IFERROR(VLOOKUP(K20,種目名!$G$3:$H$6,2,FALSE),"")</f>
        <v/>
      </c>
    </row>
    <row r="21" spans="1:16" ht="27.75" customHeight="1">
      <c r="A21" s="48">
        <v>14</v>
      </c>
      <c r="B21" s="52">
        <f t="shared" si="0"/>
        <v>100000000</v>
      </c>
      <c r="C21" s="53"/>
      <c r="D21" s="53"/>
      <c r="E21" s="48"/>
      <c r="F21" s="49">
        <v>1</v>
      </c>
      <c r="G21" s="49">
        <v>6</v>
      </c>
      <c r="H21" s="54">
        <f t="shared" si="1"/>
        <v>0</v>
      </c>
      <c r="I21" s="48"/>
      <c r="J21" s="55"/>
      <c r="K21" s="55"/>
      <c r="L21" s="56"/>
      <c r="M21" s="56"/>
      <c r="N21" s="56"/>
      <c r="O21" s="43" t="str">
        <f>IFERROR(VLOOKUP(J21,種目名!$G$3:$H$6,2,FALSE),"")</f>
        <v/>
      </c>
      <c r="P21" s="43" t="str">
        <f>IFERROR(VLOOKUP(K21,種目名!$G$3:$H$6,2,FALSE),"")</f>
        <v/>
      </c>
    </row>
    <row r="22" spans="1:16" ht="27.75" customHeight="1">
      <c r="A22" s="48">
        <v>15</v>
      </c>
      <c r="B22" s="52">
        <f t="shared" si="0"/>
        <v>100000000</v>
      </c>
      <c r="C22" s="53"/>
      <c r="D22" s="53"/>
      <c r="E22" s="48"/>
      <c r="F22" s="49">
        <v>1</v>
      </c>
      <c r="G22" s="49">
        <v>6</v>
      </c>
      <c r="H22" s="54">
        <f t="shared" si="1"/>
        <v>0</v>
      </c>
      <c r="I22" s="48"/>
      <c r="J22" s="55"/>
      <c r="K22" s="55"/>
      <c r="L22" s="56"/>
      <c r="M22" s="56"/>
      <c r="N22" s="56"/>
      <c r="O22" s="43" t="str">
        <f>IFERROR(VLOOKUP(J22,種目名!$G$3:$H$6,2,FALSE),"")</f>
        <v/>
      </c>
      <c r="P22" s="43" t="str">
        <f>IFERROR(VLOOKUP(K22,種目名!$G$3:$H$6,2,FALSE),"")</f>
        <v/>
      </c>
    </row>
    <row r="23" spans="1:16" ht="27.75" customHeight="1">
      <c r="A23" s="48">
        <v>16</v>
      </c>
      <c r="B23" s="52">
        <f t="shared" si="0"/>
        <v>100000000</v>
      </c>
      <c r="C23" s="53"/>
      <c r="D23" s="53"/>
      <c r="E23" s="48"/>
      <c r="F23" s="49">
        <v>1</v>
      </c>
      <c r="G23" s="49">
        <v>6</v>
      </c>
      <c r="H23" s="54">
        <f t="shared" si="1"/>
        <v>0</v>
      </c>
      <c r="I23" s="48"/>
      <c r="J23" s="55"/>
      <c r="K23" s="55"/>
      <c r="L23" s="56"/>
      <c r="M23" s="56"/>
      <c r="N23" s="56"/>
      <c r="O23" s="43" t="str">
        <f>IFERROR(VLOOKUP(J23,種目名!$G$3:$H$6,2,FALSE),"")</f>
        <v/>
      </c>
      <c r="P23" s="43" t="str">
        <f>IFERROR(VLOOKUP(K23,種目名!$G$3:$H$6,2,FALSE),"")</f>
        <v/>
      </c>
    </row>
    <row r="24" spans="1:16" ht="27.75" customHeight="1">
      <c r="A24" s="48">
        <v>17</v>
      </c>
      <c r="B24" s="52">
        <f t="shared" si="0"/>
        <v>100000000</v>
      </c>
      <c r="C24" s="53"/>
      <c r="D24" s="53"/>
      <c r="E24" s="48"/>
      <c r="F24" s="49">
        <v>1</v>
      </c>
      <c r="G24" s="49">
        <v>6</v>
      </c>
      <c r="H24" s="54">
        <f t="shared" si="1"/>
        <v>0</v>
      </c>
      <c r="I24" s="48"/>
      <c r="J24" s="55"/>
      <c r="K24" s="55"/>
      <c r="L24" s="56"/>
      <c r="M24" s="56"/>
      <c r="N24" s="56"/>
      <c r="O24" s="43" t="str">
        <f>IFERROR(VLOOKUP(J24,種目名!$G$3:$H$6,2,FALSE),"")</f>
        <v/>
      </c>
      <c r="P24" s="43" t="str">
        <f>IFERROR(VLOOKUP(K24,種目名!$G$3:$H$6,2,FALSE),"")</f>
        <v/>
      </c>
    </row>
    <row r="25" spans="1:16" ht="27.75" customHeight="1">
      <c r="A25" s="48">
        <v>18</v>
      </c>
      <c r="B25" s="52">
        <f t="shared" si="0"/>
        <v>100000000</v>
      </c>
      <c r="C25" s="53"/>
      <c r="D25" s="53"/>
      <c r="E25" s="48"/>
      <c r="F25" s="49">
        <v>1</v>
      </c>
      <c r="G25" s="49">
        <v>6</v>
      </c>
      <c r="H25" s="54">
        <f t="shared" si="1"/>
        <v>0</v>
      </c>
      <c r="I25" s="48"/>
      <c r="J25" s="55"/>
      <c r="K25" s="55"/>
      <c r="L25" s="56"/>
      <c r="M25" s="56"/>
      <c r="N25" s="56"/>
      <c r="O25" s="43" t="str">
        <f>IFERROR(VLOOKUP(J25,種目名!$G$3:$H$6,2,FALSE),"")</f>
        <v/>
      </c>
      <c r="P25" s="43" t="str">
        <f>IFERROR(VLOOKUP(K25,種目名!$G$3:$H$6,2,FALSE),"")</f>
        <v/>
      </c>
    </row>
    <row r="26" spans="1:16" ht="27.75" customHeight="1">
      <c r="A26" s="48">
        <v>19</v>
      </c>
      <c r="B26" s="52">
        <f t="shared" si="0"/>
        <v>100000000</v>
      </c>
      <c r="C26" s="53"/>
      <c r="D26" s="53"/>
      <c r="E26" s="48"/>
      <c r="F26" s="49">
        <v>1</v>
      </c>
      <c r="G26" s="49">
        <v>6</v>
      </c>
      <c r="H26" s="54">
        <f t="shared" si="1"/>
        <v>0</v>
      </c>
      <c r="I26" s="48"/>
      <c r="J26" s="55"/>
      <c r="K26" s="55"/>
      <c r="L26" s="56"/>
      <c r="M26" s="56"/>
      <c r="N26" s="56"/>
      <c r="O26" s="43" t="str">
        <f>IFERROR(VLOOKUP(J26,種目名!$G$3:$H$6,2,FALSE),"")</f>
        <v/>
      </c>
      <c r="P26" s="43" t="str">
        <f>IFERROR(VLOOKUP(K26,種目名!$G$3:$H$6,2,FALSE),"")</f>
        <v/>
      </c>
    </row>
    <row r="27" spans="1:16" ht="27.75" customHeight="1">
      <c r="A27" s="48">
        <v>20</v>
      </c>
      <c r="B27" s="52">
        <f t="shared" si="0"/>
        <v>100000000</v>
      </c>
      <c r="C27" s="53"/>
      <c r="D27" s="53"/>
      <c r="E27" s="48"/>
      <c r="F27" s="49">
        <v>1</v>
      </c>
      <c r="G27" s="49">
        <v>6</v>
      </c>
      <c r="H27" s="54">
        <f t="shared" si="1"/>
        <v>0</v>
      </c>
      <c r="I27" s="48"/>
      <c r="J27" s="55"/>
      <c r="K27" s="55"/>
      <c r="L27" s="56"/>
      <c r="M27" s="56"/>
      <c r="N27" s="56"/>
      <c r="O27" s="43" t="str">
        <f>IFERROR(VLOOKUP(J27,種目名!$G$3:$H$6,2,FALSE),"")</f>
        <v/>
      </c>
      <c r="P27" s="43" t="str">
        <f>IFERROR(VLOOKUP(K27,種目名!$G$3:$H$6,2,FALSE),"")</f>
        <v/>
      </c>
    </row>
    <row r="28" spans="1:16" ht="14.25" thickBot="1"/>
    <row r="29" spans="1:16" ht="14.25" thickTop="1">
      <c r="A29" s="144" t="s">
        <v>580</v>
      </c>
      <c r="B29" s="145"/>
      <c r="C29" s="145"/>
      <c r="D29" s="145"/>
      <c r="E29" s="145"/>
      <c r="F29" s="145"/>
      <c r="G29" s="145"/>
      <c r="H29" s="145"/>
      <c r="I29" s="145"/>
      <c r="J29" s="145"/>
      <c r="K29" s="145"/>
    </row>
    <row r="30" spans="1:16">
      <c r="A30" s="147"/>
      <c r="B30" s="148"/>
      <c r="C30" s="148"/>
      <c r="D30" s="148"/>
      <c r="E30" s="148"/>
      <c r="F30" s="148"/>
      <c r="G30" s="148"/>
      <c r="H30" s="148"/>
      <c r="I30" s="148"/>
      <c r="J30" s="148"/>
      <c r="K30" s="148"/>
    </row>
    <row r="31" spans="1:16" ht="14.25" thickBot="1">
      <c r="A31" s="150"/>
      <c r="B31" s="151"/>
      <c r="C31" s="151"/>
      <c r="D31" s="151"/>
      <c r="E31" s="151"/>
      <c r="F31" s="151"/>
      <c r="G31" s="151"/>
      <c r="H31" s="151"/>
      <c r="I31" s="151"/>
      <c r="J31" s="151"/>
      <c r="K31" s="151"/>
    </row>
    <row r="32" spans="1:16" ht="14.25" thickTop="1">
      <c r="C32" s="93" t="s">
        <v>581</v>
      </c>
      <c r="D32" s="93"/>
    </row>
    <row r="33" spans="2:11">
      <c r="C33" s="93"/>
      <c r="D33" s="93"/>
    </row>
    <row r="34" spans="2:11">
      <c r="B34" s="60"/>
      <c r="C34" s="94" t="s">
        <v>3</v>
      </c>
      <c r="D34" s="94"/>
      <c r="E34" s="94"/>
      <c r="F34" s="95"/>
      <c r="G34" s="95"/>
      <c r="H34" s="96" t="s">
        <v>582</v>
      </c>
      <c r="I34" s="141"/>
      <c r="J34" s="141"/>
      <c r="K34" s="95"/>
    </row>
    <row r="35" spans="2:11" ht="14.25">
      <c r="B35" s="38"/>
      <c r="C35" s="41"/>
      <c r="D35" s="41"/>
      <c r="E35" s="41"/>
      <c r="F35" s="57"/>
      <c r="G35" s="41"/>
      <c r="H35" s="97" t="s">
        <v>583</v>
      </c>
      <c r="J35" s="98"/>
    </row>
    <row r="36" spans="2:11" ht="14.25">
      <c r="B36" s="38"/>
      <c r="C36" s="41"/>
      <c r="D36" s="41"/>
      <c r="E36" s="41"/>
      <c r="F36" s="57"/>
      <c r="G36" s="41"/>
      <c r="H36" s="97"/>
      <c r="J36" s="98"/>
    </row>
    <row r="37" spans="2:11" ht="14.25">
      <c r="B37" s="38"/>
      <c r="C37" s="41"/>
      <c r="D37" s="41"/>
      <c r="E37" s="41"/>
      <c r="F37" s="57"/>
      <c r="G37" s="41"/>
      <c r="H37" s="97"/>
      <c r="J37" s="98"/>
    </row>
    <row r="38" spans="2:11">
      <c r="B38" s="60"/>
      <c r="C38" s="137" t="s">
        <v>627</v>
      </c>
      <c r="D38" s="95"/>
      <c r="E38" s="95"/>
      <c r="F38" s="99"/>
      <c r="G38" s="95"/>
      <c r="H38" s="100"/>
      <c r="I38" s="95"/>
      <c r="J38" s="56"/>
    </row>
    <row r="39" spans="2:11">
      <c r="B39" s="60"/>
      <c r="C39" s="95"/>
      <c r="D39" s="95"/>
      <c r="E39" s="95"/>
      <c r="F39" s="99"/>
      <c r="G39" s="95"/>
      <c r="H39" s="142" t="s">
        <v>584</v>
      </c>
      <c r="I39" s="143"/>
      <c r="J39" s="143"/>
      <c r="K39" s="56"/>
    </row>
    <row r="40" spans="2:11" ht="15" customHeight="1">
      <c r="B40" s="60"/>
      <c r="C40" s="102" t="s">
        <v>628</v>
      </c>
      <c r="D40" s="102"/>
      <c r="F40" s="43"/>
      <c r="G40" s="95"/>
      <c r="H40" s="142"/>
      <c r="I40" s="143"/>
      <c r="J40" s="143"/>
      <c r="K40" s="41"/>
    </row>
  </sheetData>
  <mergeCells count="6">
    <mergeCell ref="C1:K1"/>
    <mergeCell ref="E3:G3"/>
    <mergeCell ref="A29:K31"/>
    <mergeCell ref="I34:J34"/>
    <mergeCell ref="H39:H40"/>
    <mergeCell ref="I39:J40"/>
  </mergeCells>
  <phoneticPr fontId="1"/>
  <conditionalFormatting sqref="H8:H27">
    <cfRule type="cellIs" dxfId="9" priority="1" stopIfTrue="1" operator="equal">
      <formula>0</formula>
    </cfRule>
  </conditionalFormatting>
  <dataValidations count="3">
    <dataValidation type="list" allowBlank="1" showInputMessage="1" showErrorMessage="1" sqref="J8:K27" xr:uid="{00000000-0002-0000-0200-000000000000}">
      <formula1>$Q$8:$Q$11</formula1>
    </dataValidation>
    <dataValidation imeMode="halfAlpha" allowBlank="1" showInputMessage="1" showErrorMessage="1" sqref="K3 I34:J34 M3:N3 L1:N2 L4:N65536 H8:H27" xr:uid="{00000000-0002-0000-0200-000001000000}"/>
    <dataValidation imeMode="halfKatakana" allowBlank="1" showInputMessage="1" showErrorMessage="1" sqref="I8:I27 E8:F27" xr:uid="{00000000-0002-0000-0200-000002000000}"/>
  </dataValidations>
  <printOptions horizontalCentered="1"/>
  <pageMargins left="0.27" right="0.37" top="0.38" bottom="0.51181102362204722" header="0.51181102362204722" footer="0.51181102362204722"/>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40"/>
  <sheetViews>
    <sheetView zoomScaleNormal="100" zoomScaleSheetLayoutView="100" workbookViewId="0">
      <selection activeCell="F18" sqref="F18"/>
    </sheetView>
  </sheetViews>
  <sheetFormatPr defaultRowHeight="13.5"/>
  <cols>
    <col min="1" max="1" width="2.75" style="43" customWidth="1"/>
    <col min="2" max="2" width="5.75" style="58" hidden="1" customWidth="1"/>
    <col min="3" max="3" width="20.625" style="43" customWidth="1"/>
    <col min="4" max="4" width="5.75" style="43" customWidth="1"/>
    <col min="5" max="5" width="14.25" style="43" customWidth="1"/>
    <col min="6" max="7" width="3.5" style="59" customWidth="1"/>
    <col min="8" max="8" width="10" style="58" customWidth="1"/>
    <col min="9" max="9" width="5.625" style="43" customWidth="1"/>
    <col min="10" max="11" width="14.25" style="44" customWidth="1"/>
    <col min="12" max="14" width="8.5" style="44" customWidth="1"/>
    <col min="15" max="15" width="9" style="43"/>
    <col min="16" max="16" width="8.875" style="43" customWidth="1"/>
    <col min="17" max="17" width="6.375" style="43" hidden="1" customWidth="1"/>
    <col min="18" max="16384" width="9" style="43"/>
  </cols>
  <sheetData>
    <row r="1" spans="1:17" ht="21">
      <c r="B1" s="38"/>
      <c r="C1" s="163" t="s">
        <v>621</v>
      </c>
      <c r="D1" s="163"/>
      <c r="E1" s="163"/>
      <c r="F1" s="163"/>
      <c r="G1" s="163"/>
      <c r="H1" s="163"/>
      <c r="I1" s="163"/>
      <c r="J1" s="163"/>
      <c r="K1" s="163"/>
    </row>
    <row r="2" spans="1:17" ht="9" customHeight="1">
      <c r="B2" s="132"/>
      <c r="C2" s="132"/>
      <c r="D2" s="132"/>
      <c r="E2" s="132"/>
      <c r="F2" s="132"/>
      <c r="G2" s="132"/>
      <c r="H2" s="132"/>
      <c r="I2" s="132"/>
      <c r="J2" s="132"/>
      <c r="K2" s="132"/>
    </row>
    <row r="3" spans="1:17" ht="17.25">
      <c r="B3" s="38"/>
      <c r="C3" s="103" t="s">
        <v>626</v>
      </c>
      <c r="D3" s="103"/>
      <c r="E3" s="164"/>
      <c r="F3" s="164"/>
      <c r="G3" s="164"/>
      <c r="H3" s="108"/>
      <c r="I3" s="104"/>
      <c r="J3" s="138" t="s">
        <v>2</v>
      </c>
      <c r="K3" s="109"/>
      <c r="O3" s="44"/>
    </row>
    <row r="4" spans="1:17" ht="14.25" customHeight="1">
      <c r="B4" s="38"/>
      <c r="C4" s="106"/>
      <c r="D4" s="106"/>
      <c r="E4" s="106"/>
      <c r="F4" s="106"/>
      <c r="G4" s="106"/>
      <c r="H4" s="104"/>
      <c r="I4" s="106"/>
      <c r="J4" s="107"/>
    </row>
    <row r="5" spans="1:17" ht="17.25">
      <c r="B5" s="38"/>
      <c r="C5" s="103" t="s">
        <v>586</v>
      </c>
      <c r="D5" s="108"/>
      <c r="E5" s="106"/>
      <c r="F5" s="106"/>
      <c r="G5" s="106"/>
      <c r="H5" s="104"/>
      <c r="I5" s="106"/>
      <c r="J5" s="107"/>
    </row>
    <row r="6" spans="1:17" ht="14.25">
      <c r="B6" s="38"/>
      <c r="C6" s="41"/>
      <c r="D6" s="41"/>
      <c r="E6" s="39"/>
      <c r="F6" s="39"/>
      <c r="G6" s="39"/>
      <c r="H6" s="40"/>
      <c r="I6" s="39"/>
      <c r="J6" s="45"/>
    </row>
    <row r="7" spans="1:17">
      <c r="A7" s="46"/>
      <c r="B7" s="47" t="s">
        <v>17</v>
      </c>
      <c r="C7" s="48" t="s">
        <v>23</v>
      </c>
      <c r="D7" s="48" t="s">
        <v>606</v>
      </c>
      <c r="E7" s="48" t="s">
        <v>330</v>
      </c>
      <c r="F7" s="49" t="s">
        <v>18</v>
      </c>
      <c r="G7" s="49" t="s">
        <v>19</v>
      </c>
      <c r="H7" s="50" t="s">
        <v>20</v>
      </c>
      <c r="I7" s="48" t="s">
        <v>331</v>
      </c>
      <c r="J7" s="51" t="s">
        <v>24</v>
      </c>
      <c r="K7" s="51" t="s">
        <v>25</v>
      </c>
      <c r="L7" s="42" t="s">
        <v>334</v>
      </c>
      <c r="M7" s="42" t="s">
        <v>335</v>
      </c>
      <c r="N7" s="42"/>
      <c r="O7" s="43" t="s">
        <v>356</v>
      </c>
      <c r="P7" s="43" t="s">
        <v>357</v>
      </c>
    </row>
    <row r="8" spans="1:17" ht="27.75" customHeight="1">
      <c r="A8" s="48">
        <v>1</v>
      </c>
      <c r="B8" s="52">
        <f t="shared" ref="B8:B27" si="0">100000000*F8+(I8*100)</f>
        <v>200000000</v>
      </c>
      <c r="C8" s="53"/>
      <c r="D8" s="53"/>
      <c r="E8" s="48"/>
      <c r="F8" s="49">
        <v>2</v>
      </c>
      <c r="G8" s="49">
        <v>6</v>
      </c>
      <c r="H8" s="54">
        <f>$K$3</f>
        <v>0</v>
      </c>
      <c r="I8" s="48"/>
      <c r="J8" s="55"/>
      <c r="K8" s="55"/>
      <c r="L8" s="56"/>
      <c r="M8" s="56"/>
      <c r="N8" s="56"/>
      <c r="O8" s="43" t="str">
        <f>IFERROR(VLOOKUP(J8,種目名!$G$18:$H$21,2,FALSE),"")</f>
        <v/>
      </c>
      <c r="P8" s="43" t="str">
        <f>IFERROR(VLOOKUP(K8,種目名!$G$18:$H$21,2,FALSE),"")</f>
        <v/>
      </c>
      <c r="Q8" t="s">
        <v>607</v>
      </c>
    </row>
    <row r="9" spans="1:17" ht="27.75" customHeight="1">
      <c r="A9" s="48">
        <v>2</v>
      </c>
      <c r="B9" s="52">
        <f t="shared" si="0"/>
        <v>200000000</v>
      </c>
      <c r="C9" s="53"/>
      <c r="D9" s="53"/>
      <c r="E9" s="48"/>
      <c r="F9" s="49">
        <v>2</v>
      </c>
      <c r="G9" s="49">
        <v>6</v>
      </c>
      <c r="H9" s="54">
        <f t="shared" ref="H9:H27" si="1">$K$3</f>
        <v>0</v>
      </c>
      <c r="I9" s="48"/>
      <c r="J9" s="55"/>
      <c r="K9" s="55"/>
      <c r="L9" s="56"/>
      <c r="M9" s="56"/>
      <c r="N9" s="56"/>
      <c r="O9" s="43" t="str">
        <f>IFERROR(VLOOKUP(J9,種目名!$G$18:$H$21,2,FALSE),"")</f>
        <v/>
      </c>
      <c r="P9" s="43" t="str">
        <f>IFERROR(VLOOKUP(K9,種目名!$G$18:$H$21,2,FALSE),"")</f>
        <v/>
      </c>
      <c r="Q9" s="43" t="s">
        <v>590</v>
      </c>
    </row>
    <row r="10" spans="1:17" ht="27.75" customHeight="1">
      <c r="A10" s="48">
        <v>3</v>
      </c>
      <c r="B10" s="52">
        <f t="shared" si="0"/>
        <v>200000000</v>
      </c>
      <c r="C10" s="53"/>
      <c r="D10" s="53"/>
      <c r="E10" s="48"/>
      <c r="F10" s="49">
        <v>2</v>
      </c>
      <c r="G10" s="49">
        <v>6</v>
      </c>
      <c r="H10" s="54">
        <f t="shared" si="1"/>
        <v>0</v>
      </c>
      <c r="I10" s="48"/>
      <c r="J10" s="55"/>
      <c r="K10" s="55"/>
      <c r="L10" s="56"/>
      <c r="M10" s="56"/>
      <c r="N10" s="56"/>
      <c r="O10" s="43" t="str">
        <f>IFERROR(VLOOKUP(J10,種目名!$G$18:$H$21,2,FALSE),"")</f>
        <v/>
      </c>
      <c r="P10" s="43" t="str">
        <f>IFERROR(VLOOKUP(K10,種目名!$G$18:$H$21,2,FALSE),"")</f>
        <v/>
      </c>
      <c r="Q10" s="43" t="s">
        <v>338</v>
      </c>
    </row>
    <row r="11" spans="1:17" ht="27.75" customHeight="1">
      <c r="A11" s="48">
        <v>4</v>
      </c>
      <c r="B11" s="52">
        <f t="shared" si="0"/>
        <v>200000000</v>
      </c>
      <c r="C11" s="53"/>
      <c r="D11" s="53"/>
      <c r="E11" s="48"/>
      <c r="F11" s="49">
        <v>2</v>
      </c>
      <c r="G11" s="49">
        <v>6</v>
      </c>
      <c r="H11" s="54">
        <f t="shared" si="1"/>
        <v>0</v>
      </c>
      <c r="I11" s="48"/>
      <c r="J11" s="55"/>
      <c r="K11" s="55"/>
      <c r="L11" s="56"/>
      <c r="M11" s="56"/>
      <c r="N11" s="56"/>
      <c r="O11" s="43" t="str">
        <f>IFERROR(VLOOKUP(J11,種目名!$G$18:$H$21,2,FALSE),"")</f>
        <v/>
      </c>
      <c r="P11" s="43" t="str">
        <f>IFERROR(VLOOKUP(K11,種目名!$G$18:$H$21,2,FALSE),"")</f>
        <v/>
      </c>
      <c r="Q11" s="43" t="s">
        <v>339</v>
      </c>
    </row>
    <row r="12" spans="1:17" ht="27.75" customHeight="1">
      <c r="A12" s="48">
        <v>5</v>
      </c>
      <c r="B12" s="52">
        <f t="shared" si="0"/>
        <v>200000000</v>
      </c>
      <c r="C12" s="53"/>
      <c r="D12" s="53"/>
      <c r="E12" s="48"/>
      <c r="F12" s="49">
        <v>2</v>
      </c>
      <c r="G12" s="49">
        <v>6</v>
      </c>
      <c r="H12" s="54">
        <f t="shared" si="1"/>
        <v>0</v>
      </c>
      <c r="I12" s="48"/>
      <c r="J12" s="55"/>
      <c r="K12" s="55"/>
      <c r="L12" s="56"/>
      <c r="M12" s="56"/>
      <c r="N12" s="56"/>
      <c r="O12" s="43" t="str">
        <f>IFERROR(VLOOKUP(J12,種目名!$G$18:$H$21,2,FALSE),"")</f>
        <v/>
      </c>
      <c r="P12" s="43" t="str">
        <f>IFERROR(VLOOKUP(K12,種目名!$G$18:$H$21,2,FALSE),"")</f>
        <v/>
      </c>
    </row>
    <row r="13" spans="1:17" ht="27.75" customHeight="1">
      <c r="A13" s="48">
        <v>6</v>
      </c>
      <c r="B13" s="52">
        <f t="shared" si="0"/>
        <v>200000000</v>
      </c>
      <c r="C13" s="53"/>
      <c r="D13" s="53"/>
      <c r="E13" s="48"/>
      <c r="F13" s="49">
        <v>2</v>
      </c>
      <c r="G13" s="49">
        <v>6</v>
      </c>
      <c r="H13" s="54">
        <f t="shared" si="1"/>
        <v>0</v>
      </c>
      <c r="I13" s="48"/>
      <c r="J13" s="55"/>
      <c r="K13" s="55"/>
      <c r="L13" s="56"/>
      <c r="M13" s="56"/>
      <c r="N13" s="56"/>
      <c r="O13" s="43" t="str">
        <f>IFERROR(VLOOKUP(J13,種目名!$G$18:$H$21,2,FALSE),"")</f>
        <v/>
      </c>
      <c r="P13" s="43" t="str">
        <f>IFERROR(VLOOKUP(K13,種目名!$G$18:$H$21,2,FALSE),"")</f>
        <v/>
      </c>
    </row>
    <row r="14" spans="1:17" ht="27.75" customHeight="1">
      <c r="A14" s="48">
        <v>7</v>
      </c>
      <c r="B14" s="52">
        <f t="shared" si="0"/>
        <v>200000000</v>
      </c>
      <c r="C14" s="53"/>
      <c r="D14" s="53"/>
      <c r="E14" s="48"/>
      <c r="F14" s="49">
        <v>2</v>
      </c>
      <c r="G14" s="49">
        <v>6</v>
      </c>
      <c r="H14" s="54">
        <f t="shared" si="1"/>
        <v>0</v>
      </c>
      <c r="I14" s="48"/>
      <c r="J14" s="55"/>
      <c r="K14" s="55"/>
      <c r="L14" s="56"/>
      <c r="M14" s="56"/>
      <c r="N14" s="56"/>
      <c r="O14" s="43" t="str">
        <f>IFERROR(VLOOKUP(J14,種目名!$G$18:$H$21,2,FALSE),"")</f>
        <v/>
      </c>
      <c r="P14" s="43" t="str">
        <f>IFERROR(VLOOKUP(K14,種目名!$G$18:$H$21,2,FALSE),"")</f>
        <v/>
      </c>
    </row>
    <row r="15" spans="1:17" ht="27.75" customHeight="1">
      <c r="A15" s="48">
        <v>8</v>
      </c>
      <c r="B15" s="52">
        <f t="shared" si="0"/>
        <v>200000000</v>
      </c>
      <c r="C15" s="53"/>
      <c r="D15" s="53"/>
      <c r="E15" s="48"/>
      <c r="F15" s="49">
        <v>2</v>
      </c>
      <c r="G15" s="49">
        <v>6</v>
      </c>
      <c r="H15" s="54">
        <f t="shared" si="1"/>
        <v>0</v>
      </c>
      <c r="I15" s="48"/>
      <c r="J15" s="55"/>
      <c r="K15" s="55"/>
      <c r="L15" s="56"/>
      <c r="M15" s="56"/>
      <c r="N15" s="56"/>
      <c r="O15" s="43" t="str">
        <f>IFERROR(VLOOKUP(J15,種目名!$G$18:$H$21,2,FALSE),"")</f>
        <v/>
      </c>
      <c r="P15" s="43" t="str">
        <f>IFERROR(VLOOKUP(K15,種目名!$G$18:$H$21,2,FALSE),"")</f>
        <v/>
      </c>
    </row>
    <row r="16" spans="1:17" ht="27.75" customHeight="1">
      <c r="A16" s="48">
        <v>9</v>
      </c>
      <c r="B16" s="52">
        <f t="shared" si="0"/>
        <v>200000000</v>
      </c>
      <c r="C16" s="53"/>
      <c r="D16" s="53"/>
      <c r="E16" s="48"/>
      <c r="F16" s="49">
        <v>2</v>
      </c>
      <c r="G16" s="49">
        <v>6</v>
      </c>
      <c r="H16" s="54">
        <f t="shared" si="1"/>
        <v>0</v>
      </c>
      <c r="I16" s="48"/>
      <c r="J16" s="55"/>
      <c r="K16" s="55"/>
      <c r="L16" s="56"/>
      <c r="M16" s="56"/>
      <c r="N16" s="56"/>
      <c r="O16" s="43" t="str">
        <f>IFERROR(VLOOKUP(J16,種目名!$G$18:$H$21,2,FALSE),"")</f>
        <v/>
      </c>
      <c r="P16" s="43" t="str">
        <f>IFERROR(VLOOKUP(K16,種目名!$G$18:$H$21,2,FALSE),"")</f>
        <v/>
      </c>
    </row>
    <row r="17" spans="1:16" ht="27.75" customHeight="1">
      <c r="A17" s="48">
        <v>10</v>
      </c>
      <c r="B17" s="52">
        <f t="shared" si="0"/>
        <v>200000000</v>
      </c>
      <c r="C17" s="53"/>
      <c r="D17" s="53"/>
      <c r="E17" s="48"/>
      <c r="F17" s="49">
        <v>2</v>
      </c>
      <c r="G17" s="49">
        <v>6</v>
      </c>
      <c r="H17" s="54">
        <f t="shared" si="1"/>
        <v>0</v>
      </c>
      <c r="I17" s="48"/>
      <c r="J17" s="55"/>
      <c r="K17" s="55"/>
      <c r="L17" s="56"/>
      <c r="M17" s="56"/>
      <c r="N17" s="56"/>
      <c r="O17" s="43" t="str">
        <f>IFERROR(VLOOKUP(J17,種目名!$G$18:$H$21,2,FALSE),"")</f>
        <v/>
      </c>
      <c r="P17" s="43" t="str">
        <f>IFERROR(VLOOKUP(K17,種目名!$G$18:$H$21,2,FALSE),"")</f>
        <v/>
      </c>
    </row>
    <row r="18" spans="1:16" ht="27.75" customHeight="1">
      <c r="A18" s="48">
        <v>11</v>
      </c>
      <c r="B18" s="52">
        <f t="shared" si="0"/>
        <v>200000000</v>
      </c>
      <c r="C18" s="53"/>
      <c r="D18" s="53"/>
      <c r="E18" s="48"/>
      <c r="F18" s="49">
        <v>2</v>
      </c>
      <c r="G18" s="49">
        <v>6</v>
      </c>
      <c r="H18" s="54">
        <f t="shared" si="1"/>
        <v>0</v>
      </c>
      <c r="I18" s="48"/>
      <c r="J18" s="55"/>
      <c r="K18" s="55"/>
      <c r="L18" s="56"/>
      <c r="M18" s="56"/>
      <c r="N18" s="56"/>
      <c r="O18" s="43" t="str">
        <f>IFERROR(VLOOKUP(J18,種目名!$G$18:$H$21,2,FALSE),"")</f>
        <v/>
      </c>
      <c r="P18" s="43" t="str">
        <f>IFERROR(VLOOKUP(K18,種目名!$G$18:$H$21,2,FALSE),"")</f>
        <v/>
      </c>
    </row>
    <row r="19" spans="1:16" ht="27.75" customHeight="1">
      <c r="A19" s="48">
        <v>12</v>
      </c>
      <c r="B19" s="52">
        <f t="shared" si="0"/>
        <v>200000000</v>
      </c>
      <c r="C19" s="53"/>
      <c r="D19" s="53"/>
      <c r="E19" s="48"/>
      <c r="F19" s="49">
        <v>2</v>
      </c>
      <c r="G19" s="49">
        <v>6</v>
      </c>
      <c r="H19" s="54">
        <f t="shared" si="1"/>
        <v>0</v>
      </c>
      <c r="I19" s="48"/>
      <c r="J19" s="55"/>
      <c r="K19" s="55"/>
      <c r="L19" s="56"/>
      <c r="M19" s="56"/>
      <c r="N19" s="56"/>
      <c r="O19" s="43" t="str">
        <f>IFERROR(VLOOKUP(J19,種目名!$G$18:$H$21,2,FALSE),"")</f>
        <v/>
      </c>
      <c r="P19" s="43" t="str">
        <f>IFERROR(VLOOKUP(K19,種目名!$G$18:$H$21,2,FALSE),"")</f>
        <v/>
      </c>
    </row>
    <row r="20" spans="1:16" ht="27.75" customHeight="1">
      <c r="A20" s="48">
        <v>13</v>
      </c>
      <c r="B20" s="52">
        <f t="shared" si="0"/>
        <v>200000000</v>
      </c>
      <c r="C20" s="53"/>
      <c r="D20" s="53"/>
      <c r="E20" s="48"/>
      <c r="F20" s="49">
        <v>2</v>
      </c>
      <c r="G20" s="49">
        <v>6</v>
      </c>
      <c r="H20" s="54">
        <f t="shared" si="1"/>
        <v>0</v>
      </c>
      <c r="I20" s="48"/>
      <c r="J20" s="55"/>
      <c r="K20" s="55"/>
      <c r="L20" s="56"/>
      <c r="M20" s="56"/>
      <c r="N20" s="56"/>
      <c r="O20" s="43" t="str">
        <f>IFERROR(VLOOKUP(J20,種目名!$G$18:$H$21,2,FALSE),"")</f>
        <v/>
      </c>
      <c r="P20" s="43" t="str">
        <f>IFERROR(VLOOKUP(K20,種目名!$G$18:$H$21,2,FALSE),"")</f>
        <v/>
      </c>
    </row>
    <row r="21" spans="1:16" ht="27.75" customHeight="1">
      <c r="A21" s="48">
        <v>14</v>
      </c>
      <c r="B21" s="52">
        <f t="shared" si="0"/>
        <v>200000000</v>
      </c>
      <c r="C21" s="53"/>
      <c r="D21" s="53"/>
      <c r="E21" s="48"/>
      <c r="F21" s="49">
        <v>2</v>
      </c>
      <c r="G21" s="49">
        <v>6</v>
      </c>
      <c r="H21" s="54">
        <f t="shared" si="1"/>
        <v>0</v>
      </c>
      <c r="I21" s="48"/>
      <c r="J21" s="55"/>
      <c r="K21" s="55"/>
      <c r="L21" s="56"/>
      <c r="M21" s="56"/>
      <c r="N21" s="56"/>
      <c r="O21" s="43" t="str">
        <f>IFERROR(VLOOKUP(J21,種目名!$G$18:$H$21,2,FALSE),"")</f>
        <v/>
      </c>
      <c r="P21" s="43" t="str">
        <f>IFERROR(VLOOKUP(K21,種目名!$G$18:$H$21,2,FALSE),"")</f>
        <v/>
      </c>
    </row>
    <row r="22" spans="1:16" ht="27.75" customHeight="1">
      <c r="A22" s="48">
        <v>15</v>
      </c>
      <c r="B22" s="52">
        <f t="shared" si="0"/>
        <v>200000000</v>
      </c>
      <c r="C22" s="53"/>
      <c r="D22" s="53"/>
      <c r="E22" s="48"/>
      <c r="F22" s="49">
        <v>2</v>
      </c>
      <c r="G22" s="49">
        <v>6</v>
      </c>
      <c r="H22" s="54">
        <f t="shared" si="1"/>
        <v>0</v>
      </c>
      <c r="I22" s="48"/>
      <c r="J22" s="55"/>
      <c r="K22" s="55"/>
      <c r="L22" s="56"/>
      <c r="M22" s="56"/>
      <c r="N22" s="56"/>
      <c r="O22" s="43" t="str">
        <f>IFERROR(VLOOKUP(J22,種目名!$G$18:$H$21,2,FALSE),"")</f>
        <v/>
      </c>
      <c r="P22" s="43" t="str">
        <f>IFERROR(VLOOKUP(K22,種目名!$G$18:$H$21,2,FALSE),"")</f>
        <v/>
      </c>
    </row>
    <row r="23" spans="1:16" ht="27.75" customHeight="1">
      <c r="A23" s="48">
        <v>16</v>
      </c>
      <c r="B23" s="52">
        <f t="shared" si="0"/>
        <v>200000000</v>
      </c>
      <c r="C23" s="53"/>
      <c r="D23" s="53"/>
      <c r="E23" s="48"/>
      <c r="F23" s="49">
        <v>2</v>
      </c>
      <c r="G23" s="49">
        <v>6</v>
      </c>
      <c r="H23" s="54">
        <f t="shared" si="1"/>
        <v>0</v>
      </c>
      <c r="I23" s="48"/>
      <c r="J23" s="55"/>
      <c r="K23" s="55"/>
      <c r="L23" s="56"/>
      <c r="M23" s="56"/>
      <c r="N23" s="56"/>
      <c r="O23" s="43" t="str">
        <f>IFERROR(VLOOKUP(J23,種目名!$G$18:$H$21,2,FALSE),"")</f>
        <v/>
      </c>
      <c r="P23" s="43" t="str">
        <f>IFERROR(VLOOKUP(K23,種目名!$G$18:$H$21,2,FALSE),"")</f>
        <v/>
      </c>
    </row>
    <row r="24" spans="1:16" ht="27.75" customHeight="1">
      <c r="A24" s="48">
        <v>17</v>
      </c>
      <c r="B24" s="52">
        <f t="shared" si="0"/>
        <v>200000000</v>
      </c>
      <c r="C24" s="53"/>
      <c r="D24" s="53"/>
      <c r="E24" s="48"/>
      <c r="F24" s="49">
        <v>2</v>
      </c>
      <c r="G24" s="49">
        <v>6</v>
      </c>
      <c r="H24" s="54">
        <f t="shared" si="1"/>
        <v>0</v>
      </c>
      <c r="I24" s="48"/>
      <c r="J24" s="55"/>
      <c r="K24" s="55"/>
      <c r="L24" s="56"/>
      <c r="M24" s="56"/>
      <c r="N24" s="56"/>
      <c r="O24" s="43" t="str">
        <f>IFERROR(VLOOKUP(J24,種目名!$G$18:$H$21,2,FALSE),"")</f>
        <v/>
      </c>
      <c r="P24" s="43" t="str">
        <f>IFERROR(VLOOKUP(K24,種目名!$G$18:$H$21,2,FALSE),"")</f>
        <v/>
      </c>
    </row>
    <row r="25" spans="1:16" ht="27.75" customHeight="1">
      <c r="A25" s="48">
        <v>18</v>
      </c>
      <c r="B25" s="52">
        <f t="shared" si="0"/>
        <v>200000000</v>
      </c>
      <c r="C25" s="53"/>
      <c r="D25" s="53"/>
      <c r="E25" s="48"/>
      <c r="F25" s="49">
        <v>2</v>
      </c>
      <c r="G25" s="49">
        <v>6</v>
      </c>
      <c r="H25" s="54">
        <f t="shared" si="1"/>
        <v>0</v>
      </c>
      <c r="I25" s="48"/>
      <c r="J25" s="55"/>
      <c r="K25" s="55"/>
      <c r="L25" s="56"/>
      <c r="M25" s="56"/>
      <c r="N25" s="56"/>
      <c r="O25" s="43" t="str">
        <f>IFERROR(VLOOKUP(J25,種目名!$G$18:$H$21,2,FALSE),"")</f>
        <v/>
      </c>
      <c r="P25" s="43" t="str">
        <f>IFERROR(VLOOKUP(K25,種目名!$G$18:$H$21,2,FALSE),"")</f>
        <v/>
      </c>
    </row>
    <row r="26" spans="1:16" ht="27.75" customHeight="1">
      <c r="A26" s="48">
        <v>19</v>
      </c>
      <c r="B26" s="52">
        <f t="shared" si="0"/>
        <v>200000000</v>
      </c>
      <c r="C26" s="53"/>
      <c r="D26" s="53"/>
      <c r="E26" s="48"/>
      <c r="F26" s="49">
        <v>2</v>
      </c>
      <c r="G26" s="49">
        <v>6</v>
      </c>
      <c r="H26" s="54">
        <f t="shared" si="1"/>
        <v>0</v>
      </c>
      <c r="I26" s="48"/>
      <c r="J26" s="55"/>
      <c r="K26" s="55"/>
      <c r="L26" s="56"/>
      <c r="M26" s="56"/>
      <c r="N26" s="56"/>
      <c r="O26" s="43" t="str">
        <f>IFERROR(VLOOKUP(J26,種目名!$G$18:$H$21,2,FALSE),"")</f>
        <v/>
      </c>
      <c r="P26" s="43" t="str">
        <f>IFERROR(VLOOKUP(K26,種目名!$G$18:$H$21,2,FALSE),"")</f>
        <v/>
      </c>
    </row>
    <row r="27" spans="1:16" ht="27.75" customHeight="1">
      <c r="A27" s="48">
        <v>20</v>
      </c>
      <c r="B27" s="52">
        <f t="shared" si="0"/>
        <v>200000000</v>
      </c>
      <c r="C27" s="53"/>
      <c r="D27" s="53"/>
      <c r="E27" s="48"/>
      <c r="F27" s="49">
        <v>2</v>
      </c>
      <c r="G27" s="49">
        <v>6</v>
      </c>
      <c r="H27" s="54">
        <f t="shared" si="1"/>
        <v>0</v>
      </c>
      <c r="I27" s="48"/>
      <c r="J27" s="55"/>
      <c r="K27" s="55"/>
      <c r="L27" s="56"/>
      <c r="M27" s="56"/>
      <c r="N27" s="56"/>
      <c r="O27" s="43" t="str">
        <f>IFERROR(VLOOKUP(J27,種目名!$G$18:$H$21,2,FALSE),"")</f>
        <v/>
      </c>
      <c r="P27" s="43" t="str">
        <f>IFERROR(VLOOKUP(K27,種目名!$G$18:$H$21,2,FALSE),"")</f>
        <v/>
      </c>
    </row>
    <row r="28" spans="1:16" ht="14.25" thickBot="1"/>
    <row r="29" spans="1:16" ht="14.25" thickTop="1">
      <c r="A29" s="144" t="s">
        <v>580</v>
      </c>
      <c r="B29" s="145"/>
      <c r="C29" s="145"/>
      <c r="D29" s="145"/>
      <c r="E29" s="145"/>
      <c r="F29" s="145"/>
      <c r="G29" s="145"/>
      <c r="H29" s="145"/>
      <c r="I29" s="145"/>
      <c r="J29" s="145"/>
      <c r="K29" s="145"/>
    </row>
    <row r="30" spans="1:16">
      <c r="A30" s="147"/>
      <c r="B30" s="148"/>
      <c r="C30" s="148"/>
      <c r="D30" s="148"/>
      <c r="E30" s="148"/>
      <c r="F30" s="148"/>
      <c r="G30" s="148"/>
      <c r="H30" s="148"/>
      <c r="I30" s="148"/>
      <c r="J30" s="148"/>
      <c r="K30" s="148"/>
    </row>
    <row r="31" spans="1:16" ht="14.25" thickBot="1">
      <c r="A31" s="150"/>
      <c r="B31" s="151"/>
      <c r="C31" s="151"/>
      <c r="D31" s="151"/>
      <c r="E31" s="151"/>
      <c r="F31" s="151"/>
      <c r="G31" s="151"/>
      <c r="H31" s="151"/>
      <c r="I31" s="151"/>
      <c r="J31" s="151"/>
      <c r="K31" s="151"/>
    </row>
    <row r="32" spans="1:16" ht="14.25" thickTop="1">
      <c r="C32" s="93" t="s">
        <v>581</v>
      </c>
      <c r="D32" s="93"/>
    </row>
    <row r="33" spans="2:11">
      <c r="C33" s="93"/>
      <c r="D33" s="93"/>
    </row>
    <row r="34" spans="2:11">
      <c r="B34" s="60"/>
      <c r="C34" s="94" t="s">
        <v>3</v>
      </c>
      <c r="D34" s="94"/>
      <c r="E34" s="94"/>
      <c r="F34" s="95"/>
      <c r="G34" s="95"/>
      <c r="H34" s="96" t="s">
        <v>582</v>
      </c>
      <c r="I34" s="141"/>
      <c r="J34" s="141"/>
      <c r="K34" s="95"/>
    </row>
    <row r="35" spans="2:11" ht="14.25">
      <c r="B35" s="38"/>
      <c r="C35" s="41"/>
      <c r="D35" s="41"/>
      <c r="E35" s="41"/>
      <c r="F35" s="57"/>
      <c r="G35" s="41"/>
      <c r="H35" s="97" t="s">
        <v>583</v>
      </c>
      <c r="J35" s="98"/>
    </row>
    <row r="36" spans="2:11" ht="14.25">
      <c r="B36" s="38"/>
      <c r="C36" s="41"/>
      <c r="D36" s="41"/>
      <c r="E36" s="41"/>
      <c r="F36" s="57"/>
      <c r="G36" s="41"/>
      <c r="H36" s="97"/>
      <c r="J36" s="98"/>
    </row>
    <row r="37" spans="2:11" ht="14.25">
      <c r="B37" s="38"/>
      <c r="C37" s="41"/>
      <c r="D37" s="41"/>
      <c r="E37" s="41"/>
      <c r="F37" s="57"/>
      <c r="G37" s="41"/>
      <c r="H37" s="97"/>
      <c r="J37" s="98"/>
    </row>
    <row r="38" spans="2:11">
      <c r="B38" s="60"/>
      <c r="C38" s="137" t="s">
        <v>627</v>
      </c>
      <c r="D38" s="95"/>
      <c r="E38" s="95"/>
      <c r="F38" s="99"/>
      <c r="G38" s="95"/>
      <c r="H38" s="100"/>
      <c r="I38" s="95"/>
      <c r="J38" s="56"/>
    </row>
    <row r="39" spans="2:11">
      <c r="B39" s="60"/>
      <c r="C39" s="95"/>
      <c r="D39" s="95"/>
      <c r="E39" s="95"/>
      <c r="F39" s="99"/>
      <c r="G39" s="95"/>
      <c r="H39" s="142" t="s">
        <v>584</v>
      </c>
      <c r="I39" s="143"/>
      <c r="J39" s="143"/>
      <c r="K39" s="56"/>
    </row>
    <row r="40" spans="2:11" ht="15" customHeight="1">
      <c r="B40" s="60"/>
      <c r="C40" s="102" t="s">
        <v>628</v>
      </c>
      <c r="D40" s="102"/>
      <c r="F40" s="43"/>
      <c r="G40" s="95"/>
      <c r="H40" s="142"/>
      <c r="I40" s="143"/>
      <c r="J40" s="143"/>
      <c r="K40" s="41"/>
    </row>
  </sheetData>
  <mergeCells count="6">
    <mergeCell ref="C1:K1"/>
    <mergeCell ref="E3:G3"/>
    <mergeCell ref="A29:K31"/>
    <mergeCell ref="I34:J34"/>
    <mergeCell ref="H39:H40"/>
    <mergeCell ref="I39:J40"/>
  </mergeCells>
  <phoneticPr fontId="1"/>
  <conditionalFormatting sqref="H8:H27">
    <cfRule type="cellIs" dxfId="8" priority="1" stopIfTrue="1" operator="equal">
      <formula>0</formula>
    </cfRule>
  </conditionalFormatting>
  <dataValidations count="3">
    <dataValidation imeMode="halfKatakana" allowBlank="1" showInputMessage="1" showErrorMessage="1" sqref="I8:I27 E8:F27" xr:uid="{00000000-0002-0000-0300-000000000000}"/>
    <dataValidation imeMode="halfAlpha" allowBlank="1" showInputMessage="1" showErrorMessage="1" sqref="K3 I34:J34 M3:N3 L1:N2 L4:N65536 H8:H27" xr:uid="{00000000-0002-0000-0300-000001000000}"/>
    <dataValidation type="list" allowBlank="1" showInputMessage="1" showErrorMessage="1" sqref="J8:K27" xr:uid="{00000000-0002-0000-0300-000002000000}">
      <formula1>$Q$8:$Q$11</formula1>
    </dataValidation>
  </dataValidations>
  <printOptions horizontalCentered="1"/>
  <pageMargins left="0.27" right="0.37" top="0.38" bottom="0.51181102362204722" header="0.51181102362204722" footer="0.51181102362204722"/>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40"/>
  <sheetViews>
    <sheetView zoomScaleNormal="100" zoomScaleSheetLayoutView="100" workbookViewId="0">
      <selection activeCell="C40" sqref="C40"/>
    </sheetView>
  </sheetViews>
  <sheetFormatPr defaultRowHeight="13.5"/>
  <cols>
    <col min="1" max="1" width="2.75" style="43" customWidth="1"/>
    <col min="2" max="2" width="5.75" style="58" hidden="1" customWidth="1"/>
    <col min="3" max="3" width="20.625" style="43" customWidth="1"/>
    <col min="4" max="4" width="5.75" style="43" customWidth="1"/>
    <col min="5" max="5" width="14.25" style="43" customWidth="1"/>
    <col min="6" max="7" width="3.5" style="59" customWidth="1"/>
    <col min="8" max="8" width="10" style="58" customWidth="1"/>
    <col min="9" max="9" width="5.625" style="43" customWidth="1"/>
    <col min="10" max="11" width="14.25" style="44" customWidth="1"/>
    <col min="12" max="14" width="8.5" style="44" customWidth="1"/>
    <col min="15" max="15" width="9" style="43"/>
    <col min="16" max="16" width="8.875" style="43" customWidth="1"/>
    <col min="17" max="17" width="9.375" style="43" hidden="1" customWidth="1"/>
    <col min="18" max="16384" width="9" style="43"/>
  </cols>
  <sheetData>
    <row r="1" spans="1:17" ht="21">
      <c r="B1" s="38"/>
      <c r="C1" s="163" t="s">
        <v>621</v>
      </c>
      <c r="D1" s="163"/>
      <c r="E1" s="163"/>
      <c r="F1" s="163"/>
      <c r="G1" s="163"/>
      <c r="H1" s="163"/>
      <c r="I1" s="163"/>
      <c r="J1" s="163"/>
      <c r="K1" s="163"/>
    </row>
    <row r="2" spans="1:17" ht="9" customHeight="1">
      <c r="B2" s="91"/>
      <c r="C2" s="91"/>
      <c r="D2" s="122"/>
      <c r="E2" s="91"/>
      <c r="F2" s="91"/>
      <c r="G2" s="91"/>
      <c r="H2" s="91"/>
      <c r="I2" s="91"/>
      <c r="J2" s="91"/>
      <c r="K2" s="91"/>
    </row>
    <row r="3" spans="1:17" ht="17.25">
      <c r="B3" s="38"/>
      <c r="C3" s="103" t="s">
        <v>0</v>
      </c>
      <c r="D3" s="103"/>
      <c r="E3" s="164"/>
      <c r="F3" s="164"/>
      <c r="G3" s="164"/>
      <c r="H3" s="108" t="s">
        <v>1</v>
      </c>
      <c r="I3" s="104"/>
      <c r="J3" s="105" t="s">
        <v>359</v>
      </c>
      <c r="K3" s="109"/>
      <c r="O3" s="44"/>
    </row>
    <row r="4" spans="1:17" ht="14.25" customHeight="1">
      <c r="B4" s="38"/>
      <c r="C4" s="106"/>
      <c r="D4" s="106"/>
      <c r="E4" s="106"/>
      <c r="F4" s="106"/>
      <c r="G4" s="106"/>
      <c r="H4" s="104"/>
      <c r="I4" s="106"/>
      <c r="J4" s="107"/>
    </row>
    <row r="5" spans="1:17" ht="17.25">
      <c r="B5" s="38"/>
      <c r="C5" s="103" t="s">
        <v>332</v>
      </c>
      <c r="D5" s="108"/>
      <c r="E5" s="106"/>
      <c r="F5" s="106"/>
      <c r="G5" s="106"/>
      <c r="H5" s="104"/>
      <c r="I5" s="106"/>
      <c r="J5" s="107"/>
    </row>
    <row r="6" spans="1:17" ht="14.25">
      <c r="B6" s="38"/>
      <c r="C6" s="41"/>
      <c r="D6" s="41"/>
      <c r="E6" s="39"/>
      <c r="F6" s="39"/>
      <c r="G6" s="39"/>
      <c r="H6" s="40"/>
      <c r="I6" s="39"/>
      <c r="J6" s="45"/>
    </row>
    <row r="7" spans="1:17">
      <c r="A7" s="46"/>
      <c r="B7" s="47" t="s">
        <v>17</v>
      </c>
      <c r="C7" s="48" t="s">
        <v>23</v>
      </c>
      <c r="D7" s="48" t="s">
        <v>606</v>
      </c>
      <c r="E7" s="48" t="s">
        <v>358</v>
      </c>
      <c r="F7" s="49" t="s">
        <v>18</v>
      </c>
      <c r="G7" s="49" t="s">
        <v>19</v>
      </c>
      <c r="H7" s="50" t="s">
        <v>20</v>
      </c>
      <c r="I7" s="48" t="s">
        <v>360</v>
      </c>
      <c r="J7" s="51" t="s">
        <v>24</v>
      </c>
      <c r="K7" s="51" t="s">
        <v>25</v>
      </c>
      <c r="L7" s="42" t="s">
        <v>334</v>
      </c>
      <c r="M7" s="42" t="s">
        <v>335</v>
      </c>
      <c r="N7" s="42"/>
      <c r="O7" s="43" t="s">
        <v>356</v>
      </c>
      <c r="P7" s="43" t="s">
        <v>357</v>
      </c>
    </row>
    <row r="8" spans="1:17" ht="27.75" customHeight="1">
      <c r="A8" s="48">
        <v>1</v>
      </c>
      <c r="B8" s="52">
        <f t="shared" ref="B8:B27" si="0">100000000*F8+(I8*100)</f>
        <v>100000000</v>
      </c>
      <c r="C8" s="53"/>
      <c r="D8" s="53"/>
      <c r="E8" s="48"/>
      <c r="F8" s="49">
        <v>1</v>
      </c>
      <c r="G8" s="49">
        <v>6</v>
      </c>
      <c r="H8" s="54">
        <f>$K$3</f>
        <v>0</v>
      </c>
      <c r="I8" s="48"/>
      <c r="J8" s="55"/>
      <c r="K8" s="55"/>
      <c r="L8" s="56"/>
      <c r="M8" s="56"/>
      <c r="N8" s="56"/>
      <c r="O8" s="43" t="str">
        <f>IFERROR(VLOOKUP(J8,種目名!$D$3:$E$17,2,FALSE),"")</f>
        <v/>
      </c>
      <c r="P8" s="43" t="str">
        <f>IFERROR(VLOOKUP(K8,種目名!$D$3:$E$17,2,FALSE),"")</f>
        <v/>
      </c>
      <c r="Q8" s="43" t="s">
        <v>616</v>
      </c>
    </row>
    <row r="9" spans="1:17" ht="27.75" customHeight="1">
      <c r="A9" s="48">
        <v>2</v>
      </c>
      <c r="B9" s="52">
        <f t="shared" si="0"/>
        <v>100000000</v>
      </c>
      <c r="C9" s="53"/>
      <c r="D9" s="53"/>
      <c r="E9" s="48"/>
      <c r="F9" s="49">
        <v>1</v>
      </c>
      <c r="G9" s="49">
        <v>6</v>
      </c>
      <c r="H9" s="54">
        <f t="shared" ref="H9:H27" si="1">$K$3</f>
        <v>0</v>
      </c>
      <c r="I9" s="48"/>
      <c r="J9" s="55"/>
      <c r="K9" s="55"/>
      <c r="L9" s="56"/>
      <c r="M9" s="56"/>
      <c r="N9" s="56"/>
      <c r="O9" s="43" t="str">
        <f>IFERROR(VLOOKUP(J9,種目名!$D$3:$E$17,2,FALSE),"")</f>
        <v/>
      </c>
      <c r="P9" s="43" t="str">
        <f>IFERROR(VLOOKUP(K9,種目名!$D$3:$E$17,2,FALSE),"")</f>
        <v/>
      </c>
      <c r="Q9" s="43" t="s">
        <v>590</v>
      </c>
    </row>
    <row r="10" spans="1:17" ht="27.75" customHeight="1">
      <c r="A10" s="48">
        <v>3</v>
      </c>
      <c r="B10" s="52">
        <f t="shared" si="0"/>
        <v>100000000</v>
      </c>
      <c r="C10" s="53"/>
      <c r="D10" s="53"/>
      <c r="E10" s="48"/>
      <c r="F10" s="49">
        <v>1</v>
      </c>
      <c r="G10" s="49">
        <v>6</v>
      </c>
      <c r="H10" s="54">
        <f t="shared" si="1"/>
        <v>0</v>
      </c>
      <c r="I10" s="48"/>
      <c r="J10" s="55"/>
      <c r="K10" s="55"/>
      <c r="L10" s="56"/>
      <c r="M10" s="56"/>
      <c r="N10" s="56"/>
      <c r="O10" s="43" t="str">
        <f>IFERROR(VLOOKUP(J10,種目名!$D$3:$E$17,2,FALSE),"")</f>
        <v/>
      </c>
      <c r="P10" s="43" t="str">
        <f>IFERROR(VLOOKUP(K10,種目名!$D$3:$E$17,2,FALSE),"")</f>
        <v/>
      </c>
      <c r="Q10" s="43" t="s">
        <v>338</v>
      </c>
    </row>
    <row r="11" spans="1:17" ht="27.75" customHeight="1">
      <c r="A11" s="48">
        <v>4</v>
      </c>
      <c r="B11" s="52">
        <f t="shared" si="0"/>
        <v>100000000</v>
      </c>
      <c r="C11" s="53"/>
      <c r="D11" s="53"/>
      <c r="E11" s="48"/>
      <c r="F11" s="49">
        <v>1</v>
      </c>
      <c r="G11" s="49">
        <v>6</v>
      </c>
      <c r="H11" s="54">
        <f t="shared" si="1"/>
        <v>0</v>
      </c>
      <c r="I11" s="48"/>
      <c r="J11" s="55"/>
      <c r="K11" s="55"/>
      <c r="L11" s="56"/>
      <c r="M11" s="56"/>
      <c r="N11" s="56"/>
      <c r="O11" s="43" t="str">
        <f>IFERROR(VLOOKUP(J11,種目名!$D$3:$E$17,2,FALSE),"")</f>
        <v/>
      </c>
      <c r="P11" s="43" t="str">
        <f>IFERROR(VLOOKUP(K11,種目名!$D$3:$E$17,2,FALSE),"")</f>
        <v/>
      </c>
      <c r="Q11" s="43" t="s">
        <v>339</v>
      </c>
    </row>
    <row r="12" spans="1:17" ht="27.75" customHeight="1">
      <c r="A12" s="48">
        <v>5</v>
      </c>
      <c r="B12" s="52">
        <f t="shared" si="0"/>
        <v>100000000</v>
      </c>
      <c r="C12" s="53"/>
      <c r="D12" s="53"/>
      <c r="E12" s="48"/>
      <c r="F12" s="49">
        <v>1</v>
      </c>
      <c r="G12" s="49">
        <v>6</v>
      </c>
      <c r="H12" s="54">
        <f t="shared" si="1"/>
        <v>0</v>
      </c>
      <c r="I12" s="48"/>
      <c r="J12" s="55"/>
      <c r="K12" s="55"/>
      <c r="L12" s="56"/>
      <c r="M12" s="56"/>
      <c r="N12" s="56"/>
      <c r="O12" s="43" t="str">
        <f>IFERROR(VLOOKUP(J12,種目名!$D$3:$E$17,2,FALSE),"")</f>
        <v/>
      </c>
      <c r="P12" s="43" t="str">
        <f>IFERROR(VLOOKUP(K12,種目名!$D$3:$E$17,2,FALSE),"")</f>
        <v/>
      </c>
    </row>
    <row r="13" spans="1:17" ht="27.75" customHeight="1">
      <c r="A13" s="48">
        <v>6</v>
      </c>
      <c r="B13" s="52">
        <f t="shared" si="0"/>
        <v>100000000</v>
      </c>
      <c r="C13" s="53"/>
      <c r="D13" s="53"/>
      <c r="E13" s="48"/>
      <c r="F13" s="49">
        <v>1</v>
      </c>
      <c r="G13" s="49">
        <v>6</v>
      </c>
      <c r="H13" s="54">
        <f t="shared" si="1"/>
        <v>0</v>
      </c>
      <c r="I13" s="48"/>
      <c r="J13" s="55"/>
      <c r="K13" s="55"/>
      <c r="L13" s="56"/>
      <c r="M13" s="56"/>
      <c r="N13" s="56"/>
      <c r="O13" s="43" t="str">
        <f>IFERROR(VLOOKUP(J13,種目名!$D$3:$E$17,2,FALSE),"")</f>
        <v/>
      </c>
      <c r="P13" s="43" t="str">
        <f>IFERROR(VLOOKUP(K13,種目名!$D$3:$E$17,2,FALSE),"")</f>
        <v/>
      </c>
    </row>
    <row r="14" spans="1:17" ht="27.75" customHeight="1">
      <c r="A14" s="48">
        <v>7</v>
      </c>
      <c r="B14" s="52">
        <f t="shared" si="0"/>
        <v>100000000</v>
      </c>
      <c r="C14" s="53"/>
      <c r="D14" s="53"/>
      <c r="E14" s="48"/>
      <c r="F14" s="49">
        <v>1</v>
      </c>
      <c r="G14" s="49">
        <v>6</v>
      </c>
      <c r="H14" s="54">
        <f t="shared" si="1"/>
        <v>0</v>
      </c>
      <c r="I14" s="48"/>
      <c r="J14" s="55"/>
      <c r="K14" s="55"/>
      <c r="L14" s="56"/>
      <c r="M14" s="56"/>
      <c r="N14" s="56"/>
      <c r="O14" s="43" t="str">
        <f>IFERROR(VLOOKUP(J14,種目名!$D$3:$E$17,2,FALSE),"")</f>
        <v/>
      </c>
      <c r="P14" s="43" t="str">
        <f>IFERROR(VLOOKUP(K14,種目名!$D$3:$E$17,2,FALSE),"")</f>
        <v/>
      </c>
    </row>
    <row r="15" spans="1:17" ht="27.75" customHeight="1">
      <c r="A15" s="48">
        <v>8</v>
      </c>
      <c r="B15" s="52">
        <f t="shared" si="0"/>
        <v>100000000</v>
      </c>
      <c r="C15" s="53"/>
      <c r="D15" s="53"/>
      <c r="E15" s="48"/>
      <c r="F15" s="49">
        <v>1</v>
      </c>
      <c r="G15" s="49">
        <v>6</v>
      </c>
      <c r="H15" s="54">
        <f t="shared" si="1"/>
        <v>0</v>
      </c>
      <c r="I15" s="48"/>
      <c r="J15" s="55"/>
      <c r="K15" s="55"/>
      <c r="L15" s="56"/>
      <c r="M15" s="56"/>
      <c r="N15" s="56"/>
      <c r="O15" s="43" t="str">
        <f>IFERROR(VLOOKUP(J15,種目名!$D$3:$E$17,2,FALSE),"")</f>
        <v/>
      </c>
      <c r="P15" s="43" t="str">
        <f>IFERROR(VLOOKUP(K15,種目名!$D$3:$E$17,2,FALSE),"")</f>
        <v/>
      </c>
    </row>
    <row r="16" spans="1:17" ht="27.75" customHeight="1">
      <c r="A16" s="48">
        <v>9</v>
      </c>
      <c r="B16" s="52">
        <f t="shared" si="0"/>
        <v>100000000</v>
      </c>
      <c r="C16" s="53"/>
      <c r="D16" s="53"/>
      <c r="E16" s="48"/>
      <c r="F16" s="49">
        <v>1</v>
      </c>
      <c r="G16" s="49">
        <v>6</v>
      </c>
      <c r="H16" s="54">
        <f t="shared" si="1"/>
        <v>0</v>
      </c>
      <c r="I16" s="48"/>
      <c r="J16" s="55"/>
      <c r="K16" s="55"/>
      <c r="L16" s="56"/>
      <c r="M16" s="56"/>
      <c r="N16" s="56"/>
      <c r="O16" s="43" t="str">
        <f>IFERROR(VLOOKUP(J16,種目名!$D$3:$E$17,2,FALSE),"")</f>
        <v/>
      </c>
      <c r="P16" s="43" t="str">
        <f>IFERROR(VLOOKUP(K16,種目名!$D$3:$E$17,2,FALSE),"")</f>
        <v/>
      </c>
    </row>
    <row r="17" spans="1:16" ht="27.75" customHeight="1">
      <c r="A17" s="48">
        <v>10</v>
      </c>
      <c r="B17" s="52">
        <f t="shared" si="0"/>
        <v>100000000</v>
      </c>
      <c r="C17" s="53"/>
      <c r="D17" s="53"/>
      <c r="E17" s="48"/>
      <c r="F17" s="49">
        <v>1</v>
      </c>
      <c r="G17" s="49">
        <v>6</v>
      </c>
      <c r="H17" s="54">
        <f t="shared" si="1"/>
        <v>0</v>
      </c>
      <c r="I17" s="48"/>
      <c r="J17" s="55"/>
      <c r="K17" s="55"/>
      <c r="L17" s="56"/>
      <c r="M17" s="56"/>
      <c r="N17" s="56"/>
      <c r="O17" s="43" t="str">
        <f>IFERROR(VLOOKUP(J17,種目名!$D$3:$E$17,2,FALSE),"")</f>
        <v/>
      </c>
      <c r="P17" s="43" t="str">
        <f>IFERROR(VLOOKUP(K17,種目名!$D$3:$E$17,2,FALSE),"")</f>
        <v/>
      </c>
    </row>
    <row r="18" spans="1:16" ht="27.75" customHeight="1">
      <c r="A18" s="48">
        <v>11</v>
      </c>
      <c r="B18" s="52">
        <f t="shared" si="0"/>
        <v>100000000</v>
      </c>
      <c r="C18" s="53"/>
      <c r="D18" s="53"/>
      <c r="E18" s="48"/>
      <c r="F18" s="49">
        <v>1</v>
      </c>
      <c r="G18" s="49">
        <v>6</v>
      </c>
      <c r="H18" s="54">
        <f t="shared" si="1"/>
        <v>0</v>
      </c>
      <c r="I18" s="48"/>
      <c r="J18" s="55"/>
      <c r="K18" s="55"/>
      <c r="L18" s="56"/>
      <c r="M18" s="56"/>
      <c r="N18" s="56"/>
      <c r="O18" s="43" t="str">
        <f>IFERROR(VLOOKUP(J18,種目名!$D$3:$E$17,2,FALSE),"")</f>
        <v/>
      </c>
      <c r="P18" s="43" t="str">
        <f>IFERROR(VLOOKUP(K18,種目名!$D$3:$E$17,2,FALSE),"")</f>
        <v/>
      </c>
    </row>
    <row r="19" spans="1:16" ht="27.75" customHeight="1">
      <c r="A19" s="48">
        <v>12</v>
      </c>
      <c r="B19" s="52">
        <f t="shared" si="0"/>
        <v>100000000</v>
      </c>
      <c r="C19" s="53"/>
      <c r="D19" s="53"/>
      <c r="E19" s="48"/>
      <c r="F19" s="49">
        <v>1</v>
      </c>
      <c r="G19" s="49">
        <v>6</v>
      </c>
      <c r="H19" s="54">
        <f t="shared" si="1"/>
        <v>0</v>
      </c>
      <c r="I19" s="48"/>
      <c r="J19" s="55"/>
      <c r="K19" s="55"/>
      <c r="L19" s="56"/>
      <c r="M19" s="56"/>
      <c r="N19" s="56"/>
      <c r="O19" s="43" t="str">
        <f>IFERROR(VLOOKUP(J19,種目名!$D$3:$E$17,2,FALSE),"")</f>
        <v/>
      </c>
      <c r="P19" s="43" t="str">
        <f>IFERROR(VLOOKUP(K19,種目名!$D$3:$E$17,2,FALSE),"")</f>
        <v/>
      </c>
    </row>
    <row r="20" spans="1:16" ht="27.75" customHeight="1">
      <c r="A20" s="48">
        <v>13</v>
      </c>
      <c r="B20" s="52">
        <f t="shared" si="0"/>
        <v>100000000</v>
      </c>
      <c r="C20" s="53"/>
      <c r="D20" s="53"/>
      <c r="E20" s="48"/>
      <c r="F20" s="49">
        <v>1</v>
      </c>
      <c r="G20" s="49">
        <v>6</v>
      </c>
      <c r="H20" s="54">
        <f t="shared" si="1"/>
        <v>0</v>
      </c>
      <c r="I20" s="48"/>
      <c r="J20" s="55"/>
      <c r="K20" s="55"/>
      <c r="L20" s="56"/>
      <c r="M20" s="56"/>
      <c r="N20" s="56"/>
      <c r="O20" s="43" t="str">
        <f>IFERROR(VLOOKUP(J20,種目名!$D$3:$E$17,2,FALSE),"")</f>
        <v/>
      </c>
      <c r="P20" s="43" t="str">
        <f>IFERROR(VLOOKUP(K20,種目名!$D$3:$E$17,2,FALSE),"")</f>
        <v/>
      </c>
    </row>
    <row r="21" spans="1:16" ht="27.75" customHeight="1">
      <c r="A21" s="48">
        <v>14</v>
      </c>
      <c r="B21" s="52">
        <f t="shared" si="0"/>
        <v>100000000</v>
      </c>
      <c r="C21" s="53"/>
      <c r="D21" s="53"/>
      <c r="E21" s="48"/>
      <c r="F21" s="49">
        <v>1</v>
      </c>
      <c r="G21" s="49">
        <v>6</v>
      </c>
      <c r="H21" s="54">
        <f t="shared" si="1"/>
        <v>0</v>
      </c>
      <c r="I21" s="48"/>
      <c r="J21" s="55"/>
      <c r="K21" s="55"/>
      <c r="L21" s="56"/>
      <c r="M21" s="56"/>
      <c r="N21" s="56"/>
      <c r="O21" s="43" t="str">
        <f>IFERROR(VLOOKUP(J21,種目名!$D$3:$E$17,2,FALSE),"")</f>
        <v/>
      </c>
      <c r="P21" s="43" t="str">
        <f>IFERROR(VLOOKUP(K21,種目名!$D$3:$E$17,2,FALSE),"")</f>
        <v/>
      </c>
    </row>
    <row r="22" spans="1:16" ht="27.75" customHeight="1">
      <c r="A22" s="48">
        <v>15</v>
      </c>
      <c r="B22" s="52">
        <f t="shared" si="0"/>
        <v>100000000</v>
      </c>
      <c r="C22" s="53"/>
      <c r="D22" s="53"/>
      <c r="E22" s="48"/>
      <c r="F22" s="49">
        <v>1</v>
      </c>
      <c r="G22" s="49">
        <v>6</v>
      </c>
      <c r="H22" s="54">
        <f t="shared" si="1"/>
        <v>0</v>
      </c>
      <c r="I22" s="48"/>
      <c r="J22" s="55"/>
      <c r="K22" s="55"/>
      <c r="L22" s="56"/>
      <c r="M22" s="56"/>
      <c r="N22" s="56"/>
      <c r="O22" s="43" t="str">
        <f>IFERROR(VLOOKUP(J22,種目名!$D$3:$E$17,2,FALSE),"")</f>
        <v/>
      </c>
      <c r="P22" s="43" t="str">
        <f>IFERROR(VLOOKUP(K22,種目名!$D$3:$E$17,2,FALSE),"")</f>
        <v/>
      </c>
    </row>
    <row r="23" spans="1:16" ht="27.75" customHeight="1">
      <c r="A23" s="48">
        <v>16</v>
      </c>
      <c r="B23" s="52">
        <f t="shared" si="0"/>
        <v>100000000</v>
      </c>
      <c r="C23" s="53"/>
      <c r="D23" s="53"/>
      <c r="E23" s="48"/>
      <c r="F23" s="49">
        <v>1</v>
      </c>
      <c r="G23" s="49">
        <v>6</v>
      </c>
      <c r="H23" s="54">
        <f t="shared" si="1"/>
        <v>0</v>
      </c>
      <c r="I23" s="48"/>
      <c r="J23" s="55"/>
      <c r="K23" s="55"/>
      <c r="L23" s="56"/>
      <c r="M23" s="56"/>
      <c r="N23" s="56"/>
      <c r="O23" s="43" t="str">
        <f>IFERROR(VLOOKUP(J23,種目名!$D$3:$E$17,2,FALSE),"")</f>
        <v/>
      </c>
      <c r="P23" s="43" t="str">
        <f>IFERROR(VLOOKUP(K23,種目名!$D$3:$E$17,2,FALSE),"")</f>
        <v/>
      </c>
    </row>
    <row r="24" spans="1:16" ht="27.75" customHeight="1">
      <c r="A24" s="48">
        <v>17</v>
      </c>
      <c r="B24" s="52">
        <f t="shared" si="0"/>
        <v>100000000</v>
      </c>
      <c r="C24" s="53"/>
      <c r="D24" s="53"/>
      <c r="E24" s="48"/>
      <c r="F24" s="49">
        <v>1</v>
      </c>
      <c r="G24" s="49">
        <v>6</v>
      </c>
      <c r="H24" s="54">
        <f t="shared" si="1"/>
        <v>0</v>
      </c>
      <c r="I24" s="48"/>
      <c r="J24" s="55"/>
      <c r="K24" s="55"/>
      <c r="L24" s="56"/>
      <c r="M24" s="56"/>
      <c r="N24" s="56"/>
      <c r="O24" s="43" t="str">
        <f>IFERROR(VLOOKUP(J24,種目名!$D$3:$E$17,2,FALSE),"")</f>
        <v/>
      </c>
      <c r="P24" s="43" t="str">
        <f>IFERROR(VLOOKUP(K24,種目名!$D$3:$E$17,2,FALSE),"")</f>
        <v/>
      </c>
    </row>
    <row r="25" spans="1:16" ht="27.75" customHeight="1">
      <c r="A25" s="48">
        <v>18</v>
      </c>
      <c r="B25" s="52">
        <f t="shared" si="0"/>
        <v>100000000</v>
      </c>
      <c r="C25" s="53"/>
      <c r="D25" s="53"/>
      <c r="E25" s="48"/>
      <c r="F25" s="49">
        <v>1</v>
      </c>
      <c r="G25" s="49">
        <v>6</v>
      </c>
      <c r="H25" s="54">
        <f t="shared" si="1"/>
        <v>0</v>
      </c>
      <c r="I25" s="48"/>
      <c r="J25" s="55"/>
      <c r="K25" s="55"/>
      <c r="L25" s="56"/>
      <c r="M25" s="56"/>
      <c r="N25" s="56"/>
      <c r="O25" s="43" t="str">
        <f>IFERROR(VLOOKUP(J25,種目名!$D$3:$E$17,2,FALSE),"")</f>
        <v/>
      </c>
      <c r="P25" s="43" t="str">
        <f>IFERROR(VLOOKUP(K25,種目名!$D$3:$E$17,2,FALSE),"")</f>
        <v/>
      </c>
    </row>
    <row r="26" spans="1:16" ht="27.75" customHeight="1">
      <c r="A26" s="48">
        <v>19</v>
      </c>
      <c r="B26" s="52">
        <f t="shared" si="0"/>
        <v>100000000</v>
      </c>
      <c r="C26" s="53"/>
      <c r="D26" s="53"/>
      <c r="E26" s="48"/>
      <c r="F26" s="49">
        <v>1</v>
      </c>
      <c r="G26" s="49">
        <v>6</v>
      </c>
      <c r="H26" s="54">
        <f t="shared" si="1"/>
        <v>0</v>
      </c>
      <c r="I26" s="48"/>
      <c r="J26" s="55"/>
      <c r="K26" s="55"/>
      <c r="L26" s="56"/>
      <c r="M26" s="56"/>
      <c r="N26" s="56"/>
      <c r="O26" s="43" t="str">
        <f>IFERROR(VLOOKUP(J26,種目名!$D$3:$E$17,2,FALSE),"")</f>
        <v/>
      </c>
      <c r="P26" s="43" t="str">
        <f>IFERROR(VLOOKUP(K26,種目名!$D$3:$E$17,2,FALSE),"")</f>
        <v/>
      </c>
    </row>
    <row r="27" spans="1:16" ht="27.75" customHeight="1">
      <c r="A27" s="48">
        <v>20</v>
      </c>
      <c r="B27" s="52">
        <f t="shared" si="0"/>
        <v>100000000</v>
      </c>
      <c r="C27" s="53"/>
      <c r="D27" s="53"/>
      <c r="E27" s="48"/>
      <c r="F27" s="49">
        <v>1</v>
      </c>
      <c r="G27" s="49">
        <v>6</v>
      </c>
      <c r="H27" s="54">
        <f t="shared" si="1"/>
        <v>0</v>
      </c>
      <c r="I27" s="48"/>
      <c r="J27" s="55"/>
      <c r="K27" s="55"/>
      <c r="L27" s="56"/>
      <c r="M27" s="56"/>
      <c r="N27" s="56"/>
      <c r="O27" s="43" t="str">
        <f>IFERROR(VLOOKUP(J27,種目名!$D$3:$E$17,2,FALSE),"")</f>
        <v/>
      </c>
      <c r="P27" s="43" t="str">
        <f>IFERROR(VLOOKUP(K27,種目名!$D$3:$E$17,2,FALSE),"")</f>
        <v/>
      </c>
    </row>
    <row r="28" spans="1:16" ht="14.25" thickBot="1"/>
    <row r="29" spans="1:16" ht="14.25" thickTop="1">
      <c r="A29" s="144" t="s">
        <v>580</v>
      </c>
      <c r="B29" s="145"/>
      <c r="C29" s="145"/>
      <c r="D29" s="145"/>
      <c r="E29" s="145"/>
      <c r="F29" s="145"/>
      <c r="G29" s="145"/>
      <c r="H29" s="145"/>
      <c r="I29" s="145"/>
      <c r="J29" s="145"/>
      <c r="K29" s="146"/>
    </row>
    <row r="30" spans="1:16">
      <c r="A30" s="147"/>
      <c r="B30" s="148"/>
      <c r="C30" s="148"/>
      <c r="D30" s="148"/>
      <c r="E30" s="148"/>
      <c r="F30" s="148"/>
      <c r="G30" s="148"/>
      <c r="H30" s="148"/>
      <c r="I30" s="148"/>
      <c r="J30" s="148"/>
      <c r="K30" s="149"/>
    </row>
    <row r="31" spans="1:16" ht="14.25" thickBot="1">
      <c r="A31" s="150"/>
      <c r="B31" s="151"/>
      <c r="C31" s="151"/>
      <c r="D31" s="151"/>
      <c r="E31" s="151"/>
      <c r="F31" s="151"/>
      <c r="G31" s="151"/>
      <c r="H31" s="151"/>
      <c r="I31" s="151"/>
      <c r="J31" s="151"/>
      <c r="K31" s="152"/>
    </row>
    <row r="32" spans="1:16" ht="14.25" thickTop="1">
      <c r="C32" s="93" t="s">
        <v>581</v>
      </c>
      <c r="D32" s="93"/>
    </row>
    <row r="33" spans="2:11">
      <c r="C33" s="93"/>
      <c r="D33" s="93"/>
    </row>
    <row r="34" spans="2:11">
      <c r="B34" s="60"/>
      <c r="C34" s="94" t="s">
        <v>3</v>
      </c>
      <c r="D34" s="94"/>
      <c r="E34" s="94"/>
      <c r="F34" s="95"/>
      <c r="G34" s="95"/>
      <c r="H34" s="96" t="s">
        <v>582</v>
      </c>
      <c r="I34" s="141"/>
      <c r="J34" s="141"/>
      <c r="K34" s="95"/>
    </row>
    <row r="35" spans="2:11" ht="14.25">
      <c r="B35" s="38"/>
      <c r="C35" s="41"/>
      <c r="D35" s="41"/>
      <c r="E35" s="41"/>
      <c r="F35" s="57"/>
      <c r="G35" s="41"/>
      <c r="H35" s="97" t="s">
        <v>583</v>
      </c>
      <c r="J35" s="98"/>
    </row>
    <row r="36" spans="2:11" ht="14.25">
      <c r="B36" s="38"/>
      <c r="C36" s="41"/>
      <c r="D36" s="41"/>
      <c r="E36" s="41"/>
      <c r="F36" s="57"/>
      <c r="G36" s="41"/>
      <c r="H36" s="97"/>
      <c r="J36" s="98"/>
    </row>
    <row r="37" spans="2:11" ht="14.25">
      <c r="B37" s="38"/>
      <c r="C37" s="41"/>
      <c r="D37" s="41"/>
      <c r="E37" s="41"/>
      <c r="F37" s="57"/>
      <c r="G37" s="41"/>
      <c r="H37" s="97"/>
      <c r="J37" s="98"/>
    </row>
    <row r="38" spans="2:11">
      <c r="B38" s="60"/>
      <c r="C38" s="137" t="s">
        <v>627</v>
      </c>
      <c r="D38" s="95"/>
      <c r="E38" s="95"/>
      <c r="F38" s="99"/>
      <c r="G38" s="95"/>
      <c r="H38" s="100"/>
      <c r="I38" s="95"/>
      <c r="J38" s="56"/>
    </row>
    <row r="39" spans="2:11">
      <c r="B39" s="60"/>
      <c r="C39" s="95"/>
      <c r="D39" s="95"/>
      <c r="E39" s="95"/>
      <c r="F39" s="99"/>
      <c r="G39" s="95"/>
      <c r="H39" s="142" t="s">
        <v>584</v>
      </c>
      <c r="I39" s="143"/>
      <c r="J39" s="143"/>
      <c r="K39" s="56"/>
    </row>
    <row r="40" spans="2:11" ht="15" customHeight="1">
      <c r="B40" s="60"/>
      <c r="C40" s="102" t="s">
        <v>628</v>
      </c>
      <c r="D40" s="102"/>
      <c r="F40" s="43"/>
      <c r="G40" s="95"/>
      <c r="H40" s="142"/>
      <c r="I40" s="143"/>
      <c r="J40" s="143"/>
      <c r="K40" s="41"/>
    </row>
  </sheetData>
  <mergeCells count="6">
    <mergeCell ref="C1:K1"/>
    <mergeCell ref="A29:K31"/>
    <mergeCell ref="I34:J34"/>
    <mergeCell ref="H39:H40"/>
    <mergeCell ref="I39:J40"/>
    <mergeCell ref="E3:G3"/>
  </mergeCells>
  <phoneticPr fontId="1"/>
  <conditionalFormatting sqref="H8:H27">
    <cfRule type="cellIs" dxfId="7" priority="1" stopIfTrue="1" operator="equal">
      <formula>0</formula>
    </cfRule>
  </conditionalFormatting>
  <dataValidations count="3">
    <dataValidation imeMode="halfKatakana" allowBlank="1" showInputMessage="1" showErrorMessage="1" sqref="I8:I27 E8:F27" xr:uid="{00000000-0002-0000-0400-000000000000}"/>
    <dataValidation imeMode="halfAlpha" allowBlank="1" showInputMessage="1" showErrorMessage="1" sqref="K3 I34:J34 M3:N3 L1:N2 L4:N65536 H8:H27" xr:uid="{00000000-0002-0000-0400-000001000000}"/>
    <dataValidation type="list" allowBlank="1" showInputMessage="1" showErrorMessage="1" sqref="J8:K27" xr:uid="{00000000-0002-0000-0400-000002000000}">
      <formula1>$Q$8:$Q$11</formula1>
    </dataValidation>
  </dataValidations>
  <printOptions horizontalCentered="1"/>
  <pageMargins left="0.27" right="0.37" top="0.38" bottom="0.51181102362204722" header="0.51181102362204722" footer="0.51181102362204722"/>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40"/>
  <sheetViews>
    <sheetView zoomScaleNormal="100" zoomScaleSheetLayoutView="100" workbookViewId="0">
      <selection activeCell="C40" sqref="C40"/>
    </sheetView>
  </sheetViews>
  <sheetFormatPr defaultRowHeight="13.5"/>
  <cols>
    <col min="1" max="1" width="2.75" style="43" customWidth="1"/>
    <col min="2" max="2" width="5.75" style="58" hidden="1" customWidth="1"/>
    <col min="3" max="3" width="20.625" style="43" customWidth="1"/>
    <col min="4" max="4" width="5.75" style="43" customWidth="1"/>
    <col min="5" max="5" width="14.25" style="43" customWidth="1"/>
    <col min="6" max="7" width="3.5" style="59" customWidth="1"/>
    <col min="8" max="8" width="10" style="58" customWidth="1"/>
    <col min="9" max="9" width="5.625" style="43" customWidth="1"/>
    <col min="10" max="11" width="14.25" style="44" customWidth="1"/>
    <col min="12" max="14" width="8.5" style="44" customWidth="1"/>
    <col min="15" max="15" width="9" style="43"/>
    <col min="16" max="16" width="8.875" style="43" customWidth="1"/>
    <col min="17" max="17" width="9.375" style="43" hidden="1" customWidth="1"/>
    <col min="18" max="16384" width="9" style="43"/>
  </cols>
  <sheetData>
    <row r="1" spans="1:17" ht="21">
      <c r="B1" s="38"/>
      <c r="C1" s="163" t="s">
        <v>621</v>
      </c>
      <c r="D1" s="163"/>
      <c r="E1" s="163"/>
      <c r="F1" s="163"/>
      <c r="G1" s="163"/>
      <c r="H1" s="163"/>
      <c r="I1" s="163"/>
      <c r="J1" s="163"/>
      <c r="K1" s="163"/>
    </row>
    <row r="2" spans="1:17" ht="9" customHeight="1">
      <c r="B2" s="139"/>
      <c r="C2" s="139"/>
      <c r="D2" s="139"/>
      <c r="E2" s="139"/>
      <c r="F2" s="139"/>
      <c r="G2" s="139"/>
      <c r="H2" s="139"/>
      <c r="I2" s="139"/>
      <c r="J2" s="139"/>
      <c r="K2" s="139"/>
    </row>
    <row r="3" spans="1:17" ht="17.25">
      <c r="B3" s="38"/>
      <c r="C3" s="103" t="s">
        <v>0</v>
      </c>
      <c r="D3" s="103"/>
      <c r="E3" s="164"/>
      <c r="F3" s="164"/>
      <c r="G3" s="164"/>
      <c r="H3" s="108" t="s">
        <v>1</v>
      </c>
      <c r="I3" s="104"/>
      <c r="J3" s="105" t="s">
        <v>2</v>
      </c>
      <c r="K3" s="109"/>
      <c r="O3" s="44"/>
    </row>
    <row r="4" spans="1:17" ht="14.25" customHeight="1">
      <c r="B4" s="38"/>
      <c r="C4" s="106"/>
      <c r="D4" s="106"/>
      <c r="E4" s="106"/>
      <c r="F4" s="106"/>
      <c r="G4" s="106"/>
      <c r="H4" s="104"/>
      <c r="I4" s="106"/>
      <c r="J4" s="107"/>
    </row>
    <row r="5" spans="1:17" ht="17.25">
      <c r="B5" s="38"/>
      <c r="C5" s="103" t="s">
        <v>332</v>
      </c>
      <c r="D5" s="108"/>
      <c r="E5" s="106"/>
      <c r="F5" s="106"/>
      <c r="G5" s="106"/>
      <c r="H5" s="104"/>
      <c r="I5" s="106"/>
      <c r="J5" s="107"/>
    </row>
    <row r="6" spans="1:17" ht="14.25">
      <c r="B6" s="38"/>
      <c r="C6" s="41"/>
      <c r="D6" s="41"/>
      <c r="E6" s="39"/>
      <c r="F6" s="39"/>
      <c r="G6" s="39"/>
      <c r="H6" s="40"/>
      <c r="I6" s="39"/>
      <c r="J6" s="45"/>
    </row>
    <row r="7" spans="1:17">
      <c r="A7" s="46"/>
      <c r="B7" s="47" t="s">
        <v>17</v>
      </c>
      <c r="C7" s="48" t="s">
        <v>23</v>
      </c>
      <c r="D7" s="48" t="s">
        <v>606</v>
      </c>
      <c r="E7" s="48" t="s">
        <v>330</v>
      </c>
      <c r="F7" s="49" t="s">
        <v>18</v>
      </c>
      <c r="G7" s="49" t="s">
        <v>19</v>
      </c>
      <c r="H7" s="50" t="s">
        <v>20</v>
      </c>
      <c r="I7" s="48" t="s">
        <v>331</v>
      </c>
      <c r="J7" s="51" t="s">
        <v>24</v>
      </c>
      <c r="K7" s="51" t="s">
        <v>25</v>
      </c>
      <c r="L7" s="42" t="s">
        <v>334</v>
      </c>
      <c r="M7" s="42" t="s">
        <v>335</v>
      </c>
      <c r="N7" s="42"/>
      <c r="O7" s="43" t="s">
        <v>356</v>
      </c>
      <c r="P7" s="43" t="s">
        <v>357</v>
      </c>
    </row>
    <row r="8" spans="1:17" ht="27.75" customHeight="1">
      <c r="A8" s="48">
        <v>1</v>
      </c>
      <c r="B8" s="52">
        <f t="shared" ref="B8:B27" si="0">100000000*F8+(I8*100)</f>
        <v>100000000</v>
      </c>
      <c r="C8" s="53"/>
      <c r="D8" s="53"/>
      <c r="E8" s="48"/>
      <c r="F8" s="49">
        <v>1</v>
      </c>
      <c r="G8" s="49">
        <v>6</v>
      </c>
      <c r="H8" s="54">
        <f>$K$3</f>
        <v>0</v>
      </c>
      <c r="I8" s="48"/>
      <c r="J8" s="55"/>
      <c r="K8" s="55"/>
      <c r="L8" s="56"/>
      <c r="M8" s="56"/>
      <c r="N8" s="56"/>
      <c r="O8" s="43" t="str">
        <f>IFERROR(VLOOKUP(J8,種目名!$D$3:$E$17,2,FALSE),"")</f>
        <v/>
      </c>
      <c r="P8" s="43" t="str">
        <f>IFERROR(VLOOKUP(K8,種目名!$D$3:$E$17,2,FALSE),"")</f>
        <v/>
      </c>
      <c r="Q8" s="43" t="s">
        <v>616</v>
      </c>
    </row>
    <row r="9" spans="1:17" ht="27.75" customHeight="1">
      <c r="A9" s="48">
        <v>2</v>
      </c>
      <c r="B9" s="52">
        <f t="shared" si="0"/>
        <v>100000000</v>
      </c>
      <c r="C9" s="53"/>
      <c r="D9" s="53"/>
      <c r="E9" s="48"/>
      <c r="F9" s="49">
        <v>1</v>
      </c>
      <c r="G9" s="49">
        <v>6</v>
      </c>
      <c r="H9" s="54">
        <f t="shared" ref="H9:H27" si="1">$K$3</f>
        <v>0</v>
      </c>
      <c r="I9" s="48"/>
      <c r="J9" s="55"/>
      <c r="K9" s="55"/>
      <c r="L9" s="56"/>
      <c r="M9" s="56"/>
      <c r="N9" s="56"/>
      <c r="O9" s="43" t="str">
        <f>IFERROR(VLOOKUP(J9,種目名!$D$3:$E$17,2,FALSE),"")</f>
        <v/>
      </c>
      <c r="P9" s="43" t="str">
        <f>IFERROR(VLOOKUP(K9,種目名!$D$3:$E$17,2,FALSE),"")</f>
        <v/>
      </c>
      <c r="Q9" s="43" t="s">
        <v>590</v>
      </c>
    </row>
    <row r="10" spans="1:17" ht="27.75" customHeight="1">
      <c r="A10" s="48">
        <v>3</v>
      </c>
      <c r="B10" s="52">
        <f t="shared" si="0"/>
        <v>100000000</v>
      </c>
      <c r="C10" s="53"/>
      <c r="D10" s="53"/>
      <c r="E10" s="48"/>
      <c r="F10" s="49">
        <v>1</v>
      </c>
      <c r="G10" s="49">
        <v>6</v>
      </c>
      <c r="H10" s="54">
        <f t="shared" si="1"/>
        <v>0</v>
      </c>
      <c r="I10" s="48"/>
      <c r="J10" s="55"/>
      <c r="K10" s="55"/>
      <c r="L10" s="56"/>
      <c r="M10" s="56"/>
      <c r="N10" s="56"/>
      <c r="O10" s="43" t="str">
        <f>IFERROR(VLOOKUP(J10,種目名!$D$3:$E$17,2,FALSE),"")</f>
        <v/>
      </c>
      <c r="P10" s="43" t="str">
        <f>IFERROR(VLOOKUP(K10,種目名!$D$3:$E$17,2,FALSE),"")</f>
        <v/>
      </c>
      <c r="Q10" s="43" t="s">
        <v>338</v>
      </c>
    </row>
    <row r="11" spans="1:17" ht="27.75" customHeight="1">
      <c r="A11" s="48">
        <v>4</v>
      </c>
      <c r="B11" s="52">
        <f t="shared" si="0"/>
        <v>100000000</v>
      </c>
      <c r="C11" s="53"/>
      <c r="D11" s="53"/>
      <c r="E11" s="48"/>
      <c r="F11" s="49">
        <v>1</v>
      </c>
      <c r="G11" s="49">
        <v>6</v>
      </c>
      <c r="H11" s="54">
        <f t="shared" si="1"/>
        <v>0</v>
      </c>
      <c r="I11" s="48"/>
      <c r="J11" s="55"/>
      <c r="K11" s="55"/>
      <c r="L11" s="56"/>
      <c r="M11" s="56"/>
      <c r="N11" s="56"/>
      <c r="O11" s="43" t="str">
        <f>IFERROR(VLOOKUP(J11,種目名!$D$3:$E$17,2,FALSE),"")</f>
        <v/>
      </c>
      <c r="P11" s="43" t="str">
        <f>IFERROR(VLOOKUP(K11,種目名!$D$3:$E$17,2,FALSE),"")</f>
        <v/>
      </c>
      <c r="Q11" s="43" t="s">
        <v>339</v>
      </c>
    </row>
    <row r="12" spans="1:17" ht="27.75" customHeight="1">
      <c r="A12" s="48">
        <v>5</v>
      </c>
      <c r="B12" s="52">
        <f t="shared" si="0"/>
        <v>100000000</v>
      </c>
      <c r="C12" s="53"/>
      <c r="D12" s="53"/>
      <c r="E12" s="48"/>
      <c r="F12" s="49">
        <v>1</v>
      </c>
      <c r="G12" s="49">
        <v>6</v>
      </c>
      <c r="H12" s="54">
        <f t="shared" si="1"/>
        <v>0</v>
      </c>
      <c r="I12" s="48"/>
      <c r="J12" s="55"/>
      <c r="K12" s="55"/>
      <c r="L12" s="56"/>
      <c r="M12" s="56"/>
      <c r="N12" s="56"/>
      <c r="O12" s="43" t="str">
        <f>IFERROR(VLOOKUP(J12,種目名!$D$3:$E$17,2,FALSE),"")</f>
        <v/>
      </c>
      <c r="P12" s="43" t="str">
        <f>IFERROR(VLOOKUP(K12,種目名!$D$3:$E$17,2,FALSE),"")</f>
        <v/>
      </c>
    </row>
    <row r="13" spans="1:17" ht="27.75" customHeight="1">
      <c r="A13" s="48">
        <v>6</v>
      </c>
      <c r="B13" s="52">
        <f t="shared" si="0"/>
        <v>100000000</v>
      </c>
      <c r="C13" s="53"/>
      <c r="D13" s="53"/>
      <c r="E13" s="48"/>
      <c r="F13" s="49">
        <v>1</v>
      </c>
      <c r="G13" s="49">
        <v>6</v>
      </c>
      <c r="H13" s="54">
        <f t="shared" si="1"/>
        <v>0</v>
      </c>
      <c r="I13" s="48"/>
      <c r="J13" s="55"/>
      <c r="K13" s="55"/>
      <c r="L13" s="56"/>
      <c r="M13" s="56"/>
      <c r="N13" s="56"/>
      <c r="O13" s="43" t="str">
        <f>IFERROR(VLOOKUP(J13,種目名!$D$3:$E$17,2,FALSE),"")</f>
        <v/>
      </c>
      <c r="P13" s="43" t="str">
        <f>IFERROR(VLOOKUP(K13,種目名!$D$3:$E$17,2,FALSE),"")</f>
        <v/>
      </c>
    </row>
    <row r="14" spans="1:17" ht="27.75" customHeight="1">
      <c r="A14" s="48">
        <v>7</v>
      </c>
      <c r="B14" s="52">
        <f t="shared" si="0"/>
        <v>100000000</v>
      </c>
      <c r="C14" s="53"/>
      <c r="D14" s="53"/>
      <c r="E14" s="48"/>
      <c r="F14" s="49">
        <v>1</v>
      </c>
      <c r="G14" s="49">
        <v>6</v>
      </c>
      <c r="H14" s="54">
        <f t="shared" si="1"/>
        <v>0</v>
      </c>
      <c r="I14" s="48"/>
      <c r="J14" s="55"/>
      <c r="K14" s="55"/>
      <c r="L14" s="56"/>
      <c r="M14" s="56"/>
      <c r="N14" s="56"/>
      <c r="O14" s="43" t="str">
        <f>IFERROR(VLOOKUP(J14,種目名!$D$3:$E$17,2,FALSE),"")</f>
        <v/>
      </c>
      <c r="P14" s="43" t="str">
        <f>IFERROR(VLOOKUP(K14,種目名!$D$3:$E$17,2,FALSE),"")</f>
        <v/>
      </c>
    </row>
    <row r="15" spans="1:17" ht="27.75" customHeight="1">
      <c r="A15" s="48">
        <v>8</v>
      </c>
      <c r="B15" s="52">
        <f t="shared" si="0"/>
        <v>100000000</v>
      </c>
      <c r="C15" s="53"/>
      <c r="D15" s="53"/>
      <c r="E15" s="48"/>
      <c r="F15" s="49">
        <v>1</v>
      </c>
      <c r="G15" s="49">
        <v>6</v>
      </c>
      <c r="H15" s="54">
        <f t="shared" si="1"/>
        <v>0</v>
      </c>
      <c r="I15" s="48"/>
      <c r="J15" s="55"/>
      <c r="K15" s="55"/>
      <c r="L15" s="56"/>
      <c r="M15" s="56"/>
      <c r="N15" s="56"/>
      <c r="O15" s="43" t="str">
        <f>IFERROR(VLOOKUP(J15,種目名!$D$3:$E$17,2,FALSE),"")</f>
        <v/>
      </c>
      <c r="P15" s="43" t="str">
        <f>IFERROR(VLOOKUP(K15,種目名!$D$3:$E$17,2,FALSE),"")</f>
        <v/>
      </c>
    </row>
    <row r="16" spans="1:17" ht="27.75" customHeight="1">
      <c r="A16" s="48">
        <v>9</v>
      </c>
      <c r="B16" s="52">
        <f t="shared" si="0"/>
        <v>100000000</v>
      </c>
      <c r="C16" s="53"/>
      <c r="D16" s="53"/>
      <c r="E16" s="48"/>
      <c r="F16" s="49">
        <v>1</v>
      </c>
      <c r="G16" s="49">
        <v>6</v>
      </c>
      <c r="H16" s="54">
        <f t="shared" si="1"/>
        <v>0</v>
      </c>
      <c r="I16" s="48"/>
      <c r="J16" s="55"/>
      <c r="K16" s="55"/>
      <c r="L16" s="56"/>
      <c r="M16" s="56"/>
      <c r="N16" s="56"/>
      <c r="O16" s="43" t="str">
        <f>IFERROR(VLOOKUP(J16,種目名!$D$3:$E$17,2,FALSE),"")</f>
        <v/>
      </c>
      <c r="P16" s="43" t="str">
        <f>IFERROR(VLOOKUP(K16,種目名!$D$3:$E$17,2,FALSE),"")</f>
        <v/>
      </c>
    </row>
    <row r="17" spans="1:16" ht="27.75" customHeight="1">
      <c r="A17" s="48">
        <v>10</v>
      </c>
      <c r="B17" s="52">
        <f t="shared" si="0"/>
        <v>100000000</v>
      </c>
      <c r="C17" s="53"/>
      <c r="D17" s="53"/>
      <c r="E17" s="48"/>
      <c r="F17" s="49">
        <v>1</v>
      </c>
      <c r="G17" s="49">
        <v>6</v>
      </c>
      <c r="H17" s="54">
        <f t="shared" si="1"/>
        <v>0</v>
      </c>
      <c r="I17" s="48"/>
      <c r="J17" s="55"/>
      <c r="K17" s="55"/>
      <c r="L17" s="56"/>
      <c r="M17" s="56"/>
      <c r="N17" s="56"/>
      <c r="O17" s="43" t="str">
        <f>IFERROR(VLOOKUP(J17,種目名!$D$3:$E$17,2,FALSE),"")</f>
        <v/>
      </c>
      <c r="P17" s="43" t="str">
        <f>IFERROR(VLOOKUP(K17,種目名!$D$3:$E$17,2,FALSE),"")</f>
        <v/>
      </c>
    </row>
    <row r="18" spans="1:16" ht="27.75" customHeight="1">
      <c r="A18" s="48">
        <v>11</v>
      </c>
      <c r="B18" s="52">
        <f t="shared" si="0"/>
        <v>100000000</v>
      </c>
      <c r="C18" s="53"/>
      <c r="D18" s="53"/>
      <c r="E18" s="48"/>
      <c r="F18" s="49">
        <v>1</v>
      </c>
      <c r="G18" s="49">
        <v>6</v>
      </c>
      <c r="H18" s="54">
        <f t="shared" si="1"/>
        <v>0</v>
      </c>
      <c r="I18" s="48"/>
      <c r="J18" s="55"/>
      <c r="K18" s="55"/>
      <c r="L18" s="56"/>
      <c r="M18" s="56"/>
      <c r="N18" s="56"/>
      <c r="O18" s="43" t="str">
        <f>IFERROR(VLOOKUP(J18,種目名!$D$3:$E$17,2,FALSE),"")</f>
        <v/>
      </c>
      <c r="P18" s="43" t="str">
        <f>IFERROR(VLOOKUP(K18,種目名!$D$3:$E$17,2,FALSE),"")</f>
        <v/>
      </c>
    </row>
    <row r="19" spans="1:16" ht="27.75" customHeight="1">
      <c r="A19" s="48">
        <v>12</v>
      </c>
      <c r="B19" s="52">
        <f t="shared" si="0"/>
        <v>100000000</v>
      </c>
      <c r="C19" s="53"/>
      <c r="D19" s="53"/>
      <c r="E19" s="48"/>
      <c r="F19" s="49">
        <v>1</v>
      </c>
      <c r="G19" s="49">
        <v>6</v>
      </c>
      <c r="H19" s="54">
        <f t="shared" si="1"/>
        <v>0</v>
      </c>
      <c r="I19" s="48"/>
      <c r="J19" s="55"/>
      <c r="K19" s="55"/>
      <c r="L19" s="56"/>
      <c r="M19" s="56"/>
      <c r="N19" s="56"/>
      <c r="O19" s="43" t="str">
        <f>IFERROR(VLOOKUP(J19,種目名!$D$3:$E$17,2,FALSE),"")</f>
        <v/>
      </c>
      <c r="P19" s="43" t="str">
        <f>IFERROR(VLOOKUP(K19,種目名!$D$3:$E$17,2,FALSE),"")</f>
        <v/>
      </c>
    </row>
    <row r="20" spans="1:16" ht="27.75" customHeight="1">
      <c r="A20" s="48">
        <v>13</v>
      </c>
      <c r="B20" s="52">
        <f t="shared" si="0"/>
        <v>100000000</v>
      </c>
      <c r="C20" s="53"/>
      <c r="D20" s="53"/>
      <c r="E20" s="48"/>
      <c r="F20" s="49">
        <v>1</v>
      </c>
      <c r="G20" s="49">
        <v>6</v>
      </c>
      <c r="H20" s="54">
        <f t="shared" si="1"/>
        <v>0</v>
      </c>
      <c r="I20" s="48"/>
      <c r="J20" s="55"/>
      <c r="K20" s="55"/>
      <c r="L20" s="56"/>
      <c r="M20" s="56"/>
      <c r="N20" s="56"/>
      <c r="O20" s="43" t="str">
        <f>IFERROR(VLOOKUP(J20,種目名!$D$3:$E$17,2,FALSE),"")</f>
        <v/>
      </c>
      <c r="P20" s="43" t="str">
        <f>IFERROR(VLOOKUP(K20,種目名!$D$3:$E$17,2,FALSE),"")</f>
        <v/>
      </c>
    </row>
    <row r="21" spans="1:16" ht="27.75" customHeight="1">
      <c r="A21" s="48">
        <v>14</v>
      </c>
      <c r="B21" s="52">
        <f t="shared" si="0"/>
        <v>100000000</v>
      </c>
      <c r="C21" s="53"/>
      <c r="D21" s="53"/>
      <c r="E21" s="48"/>
      <c r="F21" s="49">
        <v>1</v>
      </c>
      <c r="G21" s="49">
        <v>6</v>
      </c>
      <c r="H21" s="54">
        <f t="shared" si="1"/>
        <v>0</v>
      </c>
      <c r="I21" s="48"/>
      <c r="J21" s="55"/>
      <c r="K21" s="55"/>
      <c r="L21" s="56"/>
      <c r="M21" s="56"/>
      <c r="N21" s="56"/>
      <c r="O21" s="43" t="str">
        <f>IFERROR(VLOOKUP(J21,種目名!$D$3:$E$17,2,FALSE),"")</f>
        <v/>
      </c>
      <c r="P21" s="43" t="str">
        <f>IFERROR(VLOOKUP(K21,種目名!$D$3:$E$17,2,FALSE),"")</f>
        <v/>
      </c>
    </row>
    <row r="22" spans="1:16" ht="27.75" customHeight="1">
      <c r="A22" s="48">
        <v>15</v>
      </c>
      <c r="B22" s="52">
        <f t="shared" si="0"/>
        <v>100000000</v>
      </c>
      <c r="C22" s="53"/>
      <c r="D22" s="53"/>
      <c r="E22" s="48"/>
      <c r="F22" s="49">
        <v>1</v>
      </c>
      <c r="G22" s="49">
        <v>6</v>
      </c>
      <c r="H22" s="54">
        <f t="shared" si="1"/>
        <v>0</v>
      </c>
      <c r="I22" s="48"/>
      <c r="J22" s="55"/>
      <c r="K22" s="55"/>
      <c r="L22" s="56"/>
      <c r="M22" s="56"/>
      <c r="N22" s="56"/>
      <c r="O22" s="43" t="str">
        <f>IFERROR(VLOOKUP(J22,種目名!$D$3:$E$17,2,FALSE),"")</f>
        <v/>
      </c>
      <c r="P22" s="43" t="str">
        <f>IFERROR(VLOOKUP(K22,種目名!$D$3:$E$17,2,FALSE),"")</f>
        <v/>
      </c>
    </row>
    <row r="23" spans="1:16" ht="27.75" customHeight="1">
      <c r="A23" s="48">
        <v>16</v>
      </c>
      <c r="B23" s="52">
        <f t="shared" si="0"/>
        <v>100000000</v>
      </c>
      <c r="C23" s="53"/>
      <c r="D23" s="53"/>
      <c r="E23" s="48"/>
      <c r="F23" s="49">
        <v>1</v>
      </c>
      <c r="G23" s="49">
        <v>6</v>
      </c>
      <c r="H23" s="54">
        <f t="shared" si="1"/>
        <v>0</v>
      </c>
      <c r="I23" s="48"/>
      <c r="J23" s="55"/>
      <c r="K23" s="55"/>
      <c r="L23" s="56"/>
      <c r="M23" s="56"/>
      <c r="N23" s="56"/>
      <c r="O23" s="43" t="str">
        <f>IFERROR(VLOOKUP(J23,種目名!$D$3:$E$17,2,FALSE),"")</f>
        <v/>
      </c>
      <c r="P23" s="43" t="str">
        <f>IFERROR(VLOOKUP(K23,種目名!$D$3:$E$17,2,FALSE),"")</f>
        <v/>
      </c>
    </row>
    <row r="24" spans="1:16" ht="27.75" customHeight="1">
      <c r="A24" s="48">
        <v>17</v>
      </c>
      <c r="B24" s="52">
        <f t="shared" si="0"/>
        <v>100000000</v>
      </c>
      <c r="C24" s="53"/>
      <c r="D24" s="53"/>
      <c r="E24" s="48"/>
      <c r="F24" s="49">
        <v>1</v>
      </c>
      <c r="G24" s="49">
        <v>6</v>
      </c>
      <c r="H24" s="54">
        <f t="shared" si="1"/>
        <v>0</v>
      </c>
      <c r="I24" s="48"/>
      <c r="J24" s="55"/>
      <c r="K24" s="55"/>
      <c r="L24" s="56"/>
      <c r="M24" s="56"/>
      <c r="N24" s="56"/>
      <c r="O24" s="43" t="str">
        <f>IFERROR(VLOOKUP(J24,種目名!$D$3:$E$17,2,FALSE),"")</f>
        <v/>
      </c>
      <c r="P24" s="43" t="str">
        <f>IFERROR(VLOOKUP(K24,種目名!$D$3:$E$17,2,FALSE),"")</f>
        <v/>
      </c>
    </row>
    <row r="25" spans="1:16" ht="27.75" customHeight="1">
      <c r="A25" s="48">
        <v>18</v>
      </c>
      <c r="B25" s="52">
        <f t="shared" si="0"/>
        <v>100000000</v>
      </c>
      <c r="C25" s="53"/>
      <c r="D25" s="53"/>
      <c r="E25" s="48"/>
      <c r="F25" s="49">
        <v>1</v>
      </c>
      <c r="G25" s="49">
        <v>6</v>
      </c>
      <c r="H25" s="54">
        <f t="shared" si="1"/>
        <v>0</v>
      </c>
      <c r="I25" s="48"/>
      <c r="J25" s="55"/>
      <c r="K25" s="55"/>
      <c r="L25" s="56"/>
      <c r="M25" s="56"/>
      <c r="N25" s="56"/>
      <c r="O25" s="43" t="str">
        <f>IFERROR(VLOOKUP(J25,種目名!$D$3:$E$17,2,FALSE),"")</f>
        <v/>
      </c>
      <c r="P25" s="43" t="str">
        <f>IFERROR(VLOOKUP(K25,種目名!$D$3:$E$17,2,FALSE),"")</f>
        <v/>
      </c>
    </row>
    <row r="26" spans="1:16" ht="27.75" customHeight="1">
      <c r="A26" s="48">
        <v>19</v>
      </c>
      <c r="B26" s="52">
        <f t="shared" si="0"/>
        <v>100000000</v>
      </c>
      <c r="C26" s="53"/>
      <c r="D26" s="53"/>
      <c r="E26" s="48"/>
      <c r="F26" s="49">
        <v>1</v>
      </c>
      <c r="G26" s="49">
        <v>6</v>
      </c>
      <c r="H26" s="54">
        <f t="shared" si="1"/>
        <v>0</v>
      </c>
      <c r="I26" s="48"/>
      <c r="J26" s="55"/>
      <c r="K26" s="55"/>
      <c r="L26" s="56"/>
      <c r="M26" s="56"/>
      <c r="N26" s="56"/>
      <c r="O26" s="43" t="str">
        <f>IFERROR(VLOOKUP(J26,種目名!$D$3:$E$17,2,FALSE),"")</f>
        <v/>
      </c>
      <c r="P26" s="43" t="str">
        <f>IFERROR(VLOOKUP(K26,種目名!$D$3:$E$17,2,FALSE),"")</f>
        <v/>
      </c>
    </row>
    <row r="27" spans="1:16" ht="27.75" customHeight="1">
      <c r="A27" s="48">
        <v>20</v>
      </c>
      <c r="B27" s="52">
        <f t="shared" si="0"/>
        <v>100000000</v>
      </c>
      <c r="C27" s="53"/>
      <c r="D27" s="53"/>
      <c r="E27" s="48"/>
      <c r="F27" s="49">
        <v>1</v>
      </c>
      <c r="G27" s="49">
        <v>6</v>
      </c>
      <c r="H27" s="54">
        <f t="shared" si="1"/>
        <v>0</v>
      </c>
      <c r="I27" s="48"/>
      <c r="J27" s="55"/>
      <c r="K27" s="55"/>
      <c r="L27" s="56"/>
      <c r="M27" s="56"/>
      <c r="N27" s="56"/>
      <c r="O27" s="43" t="str">
        <f>IFERROR(VLOOKUP(J27,種目名!$D$3:$E$17,2,FALSE),"")</f>
        <v/>
      </c>
      <c r="P27" s="43" t="str">
        <f>IFERROR(VLOOKUP(K27,種目名!$D$3:$E$17,2,FALSE),"")</f>
        <v/>
      </c>
    </row>
    <row r="28" spans="1:16" ht="14.25" thickBot="1"/>
    <row r="29" spans="1:16" ht="14.25" thickTop="1">
      <c r="A29" s="144" t="s">
        <v>580</v>
      </c>
      <c r="B29" s="145"/>
      <c r="C29" s="145"/>
      <c r="D29" s="145"/>
      <c r="E29" s="145"/>
      <c r="F29" s="145"/>
      <c r="G29" s="145"/>
      <c r="H29" s="145"/>
      <c r="I29" s="145"/>
      <c r="J29" s="145"/>
      <c r="K29" s="146"/>
    </row>
    <row r="30" spans="1:16">
      <c r="A30" s="147"/>
      <c r="B30" s="148"/>
      <c r="C30" s="148"/>
      <c r="D30" s="148"/>
      <c r="E30" s="148"/>
      <c r="F30" s="148"/>
      <c r="G30" s="148"/>
      <c r="H30" s="148"/>
      <c r="I30" s="148"/>
      <c r="J30" s="148"/>
      <c r="K30" s="149"/>
    </row>
    <row r="31" spans="1:16" ht="14.25" thickBot="1">
      <c r="A31" s="150"/>
      <c r="B31" s="151"/>
      <c r="C31" s="151"/>
      <c r="D31" s="151"/>
      <c r="E31" s="151"/>
      <c r="F31" s="151"/>
      <c r="G31" s="151"/>
      <c r="H31" s="151"/>
      <c r="I31" s="151"/>
      <c r="J31" s="151"/>
      <c r="K31" s="152"/>
    </row>
    <row r="32" spans="1:16" ht="14.25" thickTop="1">
      <c r="C32" s="93" t="s">
        <v>581</v>
      </c>
      <c r="D32" s="93"/>
    </row>
    <row r="33" spans="2:11">
      <c r="C33" s="93"/>
      <c r="D33" s="93"/>
    </row>
    <row r="34" spans="2:11">
      <c r="B34" s="60"/>
      <c r="C34" s="94" t="s">
        <v>3</v>
      </c>
      <c r="D34" s="94"/>
      <c r="E34" s="94"/>
      <c r="F34" s="95"/>
      <c r="G34" s="95"/>
      <c r="H34" s="96" t="s">
        <v>582</v>
      </c>
      <c r="I34" s="141"/>
      <c r="J34" s="141"/>
      <c r="K34" s="95"/>
    </row>
    <row r="35" spans="2:11" ht="14.25">
      <c r="B35" s="38"/>
      <c r="C35" s="41"/>
      <c r="D35" s="41"/>
      <c r="E35" s="41"/>
      <c r="F35" s="57"/>
      <c r="G35" s="41"/>
      <c r="H35" s="97" t="s">
        <v>583</v>
      </c>
      <c r="J35" s="98"/>
    </row>
    <row r="36" spans="2:11" ht="14.25">
      <c r="B36" s="38"/>
      <c r="C36" s="41"/>
      <c r="D36" s="41"/>
      <c r="E36" s="41"/>
      <c r="F36" s="57"/>
      <c r="G36" s="41"/>
      <c r="H36" s="97"/>
      <c r="J36" s="98"/>
    </row>
    <row r="37" spans="2:11" ht="14.25">
      <c r="B37" s="38"/>
      <c r="C37" s="41"/>
      <c r="D37" s="41"/>
      <c r="E37" s="41"/>
      <c r="F37" s="57"/>
      <c r="G37" s="41"/>
      <c r="H37" s="97"/>
      <c r="J37" s="98"/>
    </row>
    <row r="38" spans="2:11">
      <c r="B38" s="60"/>
      <c r="C38" s="137" t="s">
        <v>627</v>
      </c>
      <c r="D38" s="95"/>
      <c r="E38" s="95"/>
      <c r="F38" s="99"/>
      <c r="G38" s="95"/>
      <c r="H38" s="100"/>
      <c r="I38" s="95"/>
      <c r="J38" s="56"/>
    </row>
    <row r="39" spans="2:11">
      <c r="B39" s="60"/>
      <c r="C39" s="95"/>
      <c r="D39" s="95"/>
      <c r="E39" s="95"/>
      <c r="F39" s="99"/>
      <c r="G39" s="95"/>
      <c r="H39" s="142" t="s">
        <v>584</v>
      </c>
      <c r="I39" s="143"/>
      <c r="J39" s="143"/>
      <c r="K39" s="56"/>
    </row>
    <row r="40" spans="2:11" ht="15" customHeight="1">
      <c r="B40" s="60"/>
      <c r="C40" s="102" t="s">
        <v>628</v>
      </c>
      <c r="D40" s="102"/>
      <c r="F40" s="43"/>
      <c r="G40" s="95"/>
      <c r="H40" s="142"/>
      <c r="I40" s="143"/>
      <c r="J40" s="143"/>
      <c r="K40" s="41"/>
    </row>
  </sheetData>
  <mergeCells count="6">
    <mergeCell ref="C1:K1"/>
    <mergeCell ref="E3:G3"/>
    <mergeCell ref="A29:K31"/>
    <mergeCell ref="I34:J34"/>
    <mergeCell ref="H39:H40"/>
    <mergeCell ref="I39:J40"/>
  </mergeCells>
  <phoneticPr fontId="1"/>
  <conditionalFormatting sqref="H8:H27">
    <cfRule type="cellIs" dxfId="6" priority="1" stopIfTrue="1" operator="equal">
      <formula>0</formula>
    </cfRule>
  </conditionalFormatting>
  <dataValidations count="3">
    <dataValidation type="list" allowBlank="1" showInputMessage="1" showErrorMessage="1" sqref="J8:K27" xr:uid="{00000000-0002-0000-0500-000000000000}">
      <formula1>$Q$8:$Q$11</formula1>
    </dataValidation>
    <dataValidation imeMode="halfAlpha" allowBlank="1" showInputMessage="1" showErrorMessage="1" sqref="K3 I34:J34 M3:N3 L1:N2 L4:N65536 H8:H27" xr:uid="{00000000-0002-0000-0500-000001000000}"/>
    <dataValidation imeMode="halfKatakana" allowBlank="1" showInputMessage="1" showErrorMessage="1" sqref="I8:I27 E8:F27" xr:uid="{00000000-0002-0000-0500-000002000000}"/>
  </dataValidations>
  <printOptions horizontalCentered="1"/>
  <pageMargins left="0.27" right="0.37" top="0.38" bottom="0.51181102362204722" header="0.51181102362204722" footer="0.51181102362204722"/>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0"/>
  <sheetViews>
    <sheetView zoomScaleNormal="100" zoomScaleSheetLayoutView="100" workbookViewId="0">
      <selection activeCell="O12" sqref="O12"/>
    </sheetView>
  </sheetViews>
  <sheetFormatPr defaultRowHeight="13.5"/>
  <cols>
    <col min="1" max="1" width="2.75" style="43" customWidth="1"/>
    <col min="2" max="2" width="5.75" style="58" hidden="1" customWidth="1"/>
    <col min="3" max="3" width="20.625" style="43" customWidth="1"/>
    <col min="4" max="4" width="5.75" style="43" customWidth="1"/>
    <col min="5" max="5" width="14.25" style="43" customWidth="1"/>
    <col min="6" max="7" width="3.5" style="59" customWidth="1"/>
    <col min="8" max="8" width="10" style="58" customWidth="1"/>
    <col min="9" max="9" width="5.625" style="43" customWidth="1"/>
    <col min="10" max="11" width="14.25" style="44" customWidth="1"/>
    <col min="12" max="14" width="8.5" style="44" customWidth="1"/>
    <col min="15" max="15" width="9" style="43"/>
    <col min="16" max="16" width="8.875" style="43" customWidth="1"/>
    <col min="17" max="17" width="9.5" style="43" hidden="1" customWidth="1"/>
    <col min="18" max="16384" width="9" style="43"/>
  </cols>
  <sheetData>
    <row r="1" spans="1:17" ht="21">
      <c r="B1" s="38"/>
      <c r="C1" s="163" t="s">
        <v>621</v>
      </c>
      <c r="D1" s="163"/>
      <c r="E1" s="163"/>
      <c r="F1" s="163"/>
      <c r="G1" s="163"/>
      <c r="H1" s="163"/>
      <c r="I1" s="163"/>
      <c r="J1" s="163"/>
      <c r="K1" s="163"/>
    </row>
    <row r="2" spans="1:17" ht="9" customHeight="1">
      <c r="B2" s="139"/>
      <c r="C2" s="139"/>
      <c r="D2" s="139"/>
      <c r="E2" s="139"/>
      <c r="F2" s="139"/>
      <c r="G2" s="139"/>
      <c r="H2" s="139"/>
      <c r="I2" s="139"/>
      <c r="J2" s="139"/>
      <c r="K2" s="139"/>
    </row>
    <row r="3" spans="1:17" ht="17.25">
      <c r="B3" s="38"/>
      <c r="C3" s="103" t="s">
        <v>0</v>
      </c>
      <c r="D3" s="103"/>
      <c r="E3" s="164"/>
      <c r="F3" s="164"/>
      <c r="G3" s="164"/>
      <c r="H3" s="108" t="s">
        <v>1</v>
      </c>
      <c r="I3" s="104"/>
      <c r="J3" s="105" t="s">
        <v>2</v>
      </c>
      <c r="K3" s="109"/>
      <c r="O3" s="44"/>
    </row>
    <row r="4" spans="1:17" ht="14.25" customHeight="1">
      <c r="B4" s="38"/>
      <c r="C4" s="106"/>
      <c r="D4" s="106"/>
      <c r="E4" s="106"/>
      <c r="F4" s="106"/>
      <c r="G4" s="106"/>
      <c r="H4" s="104"/>
      <c r="I4" s="106"/>
      <c r="J4" s="107"/>
    </row>
    <row r="5" spans="1:17" ht="17.25">
      <c r="B5" s="38"/>
      <c r="C5" s="103" t="s">
        <v>642</v>
      </c>
      <c r="D5" s="108"/>
      <c r="E5" s="106"/>
      <c r="F5" s="106"/>
      <c r="G5" s="106"/>
      <c r="H5" s="104"/>
      <c r="I5" s="106"/>
      <c r="J5" s="107"/>
    </row>
    <row r="6" spans="1:17" ht="14.25">
      <c r="B6" s="38"/>
      <c r="C6" s="41"/>
      <c r="D6" s="41"/>
      <c r="E6" s="39"/>
      <c r="F6" s="39"/>
      <c r="G6" s="39"/>
      <c r="H6" s="40"/>
      <c r="I6" s="39"/>
      <c r="J6" s="45"/>
    </row>
    <row r="7" spans="1:17">
      <c r="A7" s="46"/>
      <c r="B7" s="47" t="s">
        <v>17</v>
      </c>
      <c r="C7" s="48" t="s">
        <v>23</v>
      </c>
      <c r="D7" s="48" t="s">
        <v>606</v>
      </c>
      <c r="E7" s="48" t="s">
        <v>330</v>
      </c>
      <c r="F7" s="49" t="s">
        <v>18</v>
      </c>
      <c r="G7" s="49" t="s">
        <v>19</v>
      </c>
      <c r="H7" s="50" t="s">
        <v>20</v>
      </c>
      <c r="I7" s="48" t="s">
        <v>331</v>
      </c>
      <c r="J7" s="51" t="s">
        <v>24</v>
      </c>
      <c r="K7" s="51" t="s">
        <v>25</v>
      </c>
      <c r="L7" s="42" t="s">
        <v>334</v>
      </c>
      <c r="M7" s="42" t="s">
        <v>335</v>
      </c>
      <c r="N7" s="42"/>
      <c r="O7" s="43" t="s">
        <v>356</v>
      </c>
      <c r="P7" s="43" t="s">
        <v>357</v>
      </c>
    </row>
    <row r="8" spans="1:17" ht="27.75" customHeight="1">
      <c r="A8" s="48">
        <v>1</v>
      </c>
      <c r="B8" s="52">
        <f t="shared" ref="B8:B27" si="0">100000000*F8+(I8*100)</f>
        <v>100000000</v>
      </c>
      <c r="C8" s="53"/>
      <c r="D8" s="53"/>
      <c r="E8" s="48"/>
      <c r="F8" s="49">
        <v>1</v>
      </c>
      <c r="G8" s="49">
        <v>6</v>
      </c>
      <c r="H8" s="54">
        <f>$K$3</f>
        <v>0</v>
      </c>
      <c r="I8" s="48"/>
      <c r="J8" s="55"/>
      <c r="K8" s="55"/>
      <c r="L8" s="56"/>
      <c r="M8" s="56"/>
      <c r="N8" s="56"/>
      <c r="O8" s="43" t="str">
        <f>IFERROR(VLOOKUP(J8,種目名!$D$3:$E$17,2,FALSE),"")</f>
        <v/>
      </c>
      <c r="P8" s="43" t="str">
        <f>IFERROR(VLOOKUP(K8,種目名!$D$3:$E$17,2,FALSE),"")</f>
        <v/>
      </c>
      <c r="Q8" s="43" t="s">
        <v>616</v>
      </c>
    </row>
    <row r="9" spans="1:17" ht="27.75" customHeight="1">
      <c r="A9" s="48">
        <v>2</v>
      </c>
      <c r="B9" s="52">
        <f t="shared" si="0"/>
        <v>100000000</v>
      </c>
      <c r="C9" s="53"/>
      <c r="D9" s="53"/>
      <c r="E9" s="48"/>
      <c r="F9" s="49">
        <v>1</v>
      </c>
      <c r="G9" s="49">
        <v>6</v>
      </c>
      <c r="H9" s="54">
        <f t="shared" ref="H9:H27" si="1">$K$3</f>
        <v>0</v>
      </c>
      <c r="I9" s="48"/>
      <c r="J9" s="55"/>
      <c r="K9" s="55"/>
      <c r="L9" s="56"/>
      <c r="M9" s="56"/>
      <c r="N9" s="56"/>
      <c r="O9" s="43" t="str">
        <f>IFERROR(VLOOKUP(J9,種目名!$D$3:$E$17,2,FALSE),"")</f>
        <v/>
      </c>
      <c r="P9" s="43" t="str">
        <f>IFERROR(VLOOKUP(K9,種目名!$D$3:$E$17,2,FALSE),"")</f>
        <v/>
      </c>
      <c r="Q9" s="43" t="s">
        <v>590</v>
      </c>
    </row>
    <row r="10" spans="1:17" ht="27.75" customHeight="1">
      <c r="A10" s="48">
        <v>3</v>
      </c>
      <c r="B10" s="52">
        <f t="shared" si="0"/>
        <v>100000000</v>
      </c>
      <c r="C10" s="53"/>
      <c r="D10" s="53"/>
      <c r="E10" s="48"/>
      <c r="F10" s="49">
        <v>1</v>
      </c>
      <c r="G10" s="49">
        <v>6</v>
      </c>
      <c r="H10" s="54">
        <f t="shared" si="1"/>
        <v>0</v>
      </c>
      <c r="I10" s="48"/>
      <c r="J10" s="55"/>
      <c r="K10" s="55"/>
      <c r="L10" s="56"/>
      <c r="M10" s="56"/>
      <c r="N10" s="56"/>
      <c r="O10" s="43" t="str">
        <f>IFERROR(VLOOKUP(J10,種目名!$D$3:$E$17,2,FALSE),"")</f>
        <v/>
      </c>
      <c r="P10" s="43" t="str">
        <f>IFERROR(VLOOKUP(K10,種目名!$D$3:$E$17,2,FALSE),"")</f>
        <v/>
      </c>
      <c r="Q10" s="43" t="s">
        <v>338</v>
      </c>
    </row>
    <row r="11" spans="1:17" ht="27.75" customHeight="1">
      <c r="A11" s="48">
        <v>4</v>
      </c>
      <c r="B11" s="52">
        <f t="shared" si="0"/>
        <v>100000000</v>
      </c>
      <c r="C11" s="53"/>
      <c r="D11" s="53"/>
      <c r="E11" s="48"/>
      <c r="F11" s="49">
        <v>1</v>
      </c>
      <c r="G11" s="49">
        <v>6</v>
      </c>
      <c r="H11" s="54">
        <f t="shared" si="1"/>
        <v>0</v>
      </c>
      <c r="I11" s="48"/>
      <c r="J11" s="55"/>
      <c r="K11" s="55"/>
      <c r="L11" s="56"/>
      <c r="M11" s="56"/>
      <c r="N11" s="56"/>
      <c r="O11" s="43" t="str">
        <f>IFERROR(VLOOKUP(J11,種目名!$D$3:$E$17,2,FALSE),"")</f>
        <v/>
      </c>
      <c r="P11" s="43" t="str">
        <f>IFERROR(VLOOKUP(K11,種目名!$D$3:$E$17,2,FALSE),"")</f>
        <v/>
      </c>
      <c r="Q11" s="43" t="s">
        <v>339</v>
      </c>
    </row>
    <row r="12" spans="1:17" ht="27.75" customHeight="1">
      <c r="A12" s="48">
        <v>5</v>
      </c>
      <c r="B12" s="52">
        <f t="shared" si="0"/>
        <v>100000000</v>
      </c>
      <c r="C12" s="53"/>
      <c r="D12" s="53"/>
      <c r="E12" s="48"/>
      <c r="F12" s="49">
        <v>1</v>
      </c>
      <c r="G12" s="49">
        <v>6</v>
      </c>
      <c r="H12" s="54">
        <f t="shared" si="1"/>
        <v>0</v>
      </c>
      <c r="I12" s="48"/>
      <c r="J12" s="55"/>
      <c r="K12" s="55"/>
      <c r="L12" s="56"/>
      <c r="M12" s="56"/>
      <c r="N12" s="56"/>
      <c r="O12" s="43" t="str">
        <f>IFERROR(VLOOKUP(J12,種目名!$D$3:$E$17,2,FALSE),"")</f>
        <v/>
      </c>
      <c r="P12" s="43" t="str">
        <f>IFERROR(VLOOKUP(K12,種目名!$D$3:$E$17,2,FALSE),"")</f>
        <v/>
      </c>
    </row>
    <row r="13" spans="1:17" ht="27.75" customHeight="1">
      <c r="A13" s="48">
        <v>6</v>
      </c>
      <c r="B13" s="52">
        <f t="shared" si="0"/>
        <v>100000000</v>
      </c>
      <c r="C13" s="53"/>
      <c r="D13" s="53"/>
      <c r="E13" s="48"/>
      <c r="F13" s="49">
        <v>1</v>
      </c>
      <c r="G13" s="49">
        <v>6</v>
      </c>
      <c r="H13" s="54">
        <f t="shared" si="1"/>
        <v>0</v>
      </c>
      <c r="I13" s="48"/>
      <c r="J13" s="55"/>
      <c r="K13" s="55"/>
      <c r="L13" s="56"/>
      <c r="M13" s="56"/>
      <c r="N13" s="56"/>
      <c r="O13" s="43" t="str">
        <f>IFERROR(VLOOKUP(J13,種目名!$D$3:$E$17,2,FALSE),"")</f>
        <v/>
      </c>
      <c r="P13" s="43" t="str">
        <f>IFERROR(VLOOKUP(K13,種目名!$D$3:$E$17,2,FALSE),"")</f>
        <v/>
      </c>
    </row>
    <row r="14" spans="1:17" ht="27.75" customHeight="1">
      <c r="A14" s="48">
        <v>7</v>
      </c>
      <c r="B14" s="52">
        <f t="shared" si="0"/>
        <v>100000000</v>
      </c>
      <c r="C14" s="53"/>
      <c r="D14" s="53"/>
      <c r="E14" s="48"/>
      <c r="F14" s="49">
        <v>1</v>
      </c>
      <c r="G14" s="49">
        <v>6</v>
      </c>
      <c r="H14" s="54">
        <f t="shared" si="1"/>
        <v>0</v>
      </c>
      <c r="I14" s="48"/>
      <c r="J14" s="55"/>
      <c r="K14" s="55"/>
      <c r="L14" s="56"/>
      <c r="M14" s="56"/>
      <c r="N14" s="56"/>
      <c r="O14" s="43" t="str">
        <f>IFERROR(VLOOKUP(J14,種目名!$D$3:$E$17,2,FALSE),"")</f>
        <v/>
      </c>
      <c r="P14" s="43" t="str">
        <f>IFERROR(VLOOKUP(K14,種目名!$D$3:$E$17,2,FALSE),"")</f>
        <v/>
      </c>
    </row>
    <row r="15" spans="1:17" ht="27.75" customHeight="1">
      <c r="A15" s="48">
        <v>8</v>
      </c>
      <c r="B15" s="52">
        <f t="shared" si="0"/>
        <v>100000000</v>
      </c>
      <c r="C15" s="53"/>
      <c r="D15" s="53"/>
      <c r="E15" s="48"/>
      <c r="F15" s="49">
        <v>1</v>
      </c>
      <c r="G15" s="49">
        <v>6</v>
      </c>
      <c r="H15" s="54">
        <f t="shared" si="1"/>
        <v>0</v>
      </c>
      <c r="I15" s="48"/>
      <c r="J15" s="55"/>
      <c r="K15" s="55"/>
      <c r="L15" s="56"/>
      <c r="M15" s="56"/>
      <c r="N15" s="56"/>
      <c r="O15" s="43" t="str">
        <f>IFERROR(VLOOKUP(J15,種目名!$D$3:$E$17,2,FALSE),"")</f>
        <v/>
      </c>
      <c r="P15" s="43" t="str">
        <f>IFERROR(VLOOKUP(K15,種目名!$D$3:$E$17,2,FALSE),"")</f>
        <v/>
      </c>
    </row>
    <row r="16" spans="1:17" ht="27.75" customHeight="1">
      <c r="A16" s="48">
        <v>9</v>
      </c>
      <c r="B16" s="52">
        <f t="shared" si="0"/>
        <v>100000000</v>
      </c>
      <c r="C16" s="53"/>
      <c r="D16" s="53"/>
      <c r="E16" s="48"/>
      <c r="F16" s="49">
        <v>1</v>
      </c>
      <c r="G16" s="49">
        <v>6</v>
      </c>
      <c r="H16" s="54">
        <f t="shared" si="1"/>
        <v>0</v>
      </c>
      <c r="I16" s="48"/>
      <c r="J16" s="55"/>
      <c r="K16" s="55"/>
      <c r="L16" s="56"/>
      <c r="M16" s="56"/>
      <c r="N16" s="56"/>
      <c r="O16" s="43" t="str">
        <f>IFERROR(VLOOKUP(J16,種目名!$D$3:$E$17,2,FALSE),"")</f>
        <v/>
      </c>
      <c r="P16" s="43" t="str">
        <f>IFERROR(VLOOKUP(K16,種目名!$D$3:$E$17,2,FALSE),"")</f>
        <v/>
      </c>
    </row>
    <row r="17" spans="1:16" ht="27.75" customHeight="1">
      <c r="A17" s="48">
        <v>10</v>
      </c>
      <c r="B17" s="52">
        <f t="shared" si="0"/>
        <v>100000000</v>
      </c>
      <c r="C17" s="53"/>
      <c r="D17" s="53"/>
      <c r="E17" s="48"/>
      <c r="F17" s="49">
        <v>1</v>
      </c>
      <c r="G17" s="49">
        <v>6</v>
      </c>
      <c r="H17" s="54">
        <f t="shared" si="1"/>
        <v>0</v>
      </c>
      <c r="I17" s="48"/>
      <c r="J17" s="55"/>
      <c r="K17" s="55"/>
      <c r="L17" s="56"/>
      <c r="M17" s="56"/>
      <c r="N17" s="56"/>
      <c r="O17" s="43" t="str">
        <f>IFERROR(VLOOKUP(J17,種目名!$D$3:$E$17,2,FALSE),"")</f>
        <v/>
      </c>
      <c r="P17" s="43" t="str">
        <f>IFERROR(VLOOKUP(K17,種目名!$D$3:$E$17,2,FALSE),"")</f>
        <v/>
      </c>
    </row>
    <row r="18" spans="1:16" ht="27.75" customHeight="1">
      <c r="A18" s="48">
        <v>11</v>
      </c>
      <c r="B18" s="52">
        <f t="shared" si="0"/>
        <v>100000000</v>
      </c>
      <c r="C18" s="53"/>
      <c r="D18" s="53"/>
      <c r="E18" s="48"/>
      <c r="F18" s="49">
        <v>1</v>
      </c>
      <c r="G18" s="49">
        <v>6</v>
      </c>
      <c r="H18" s="54">
        <f t="shared" si="1"/>
        <v>0</v>
      </c>
      <c r="I18" s="48"/>
      <c r="J18" s="55"/>
      <c r="K18" s="55"/>
      <c r="L18" s="56"/>
      <c r="M18" s="56"/>
      <c r="N18" s="56"/>
      <c r="O18" s="43" t="str">
        <f>IFERROR(VLOOKUP(J18,種目名!$D$3:$E$17,2,FALSE),"")</f>
        <v/>
      </c>
      <c r="P18" s="43" t="str">
        <f>IFERROR(VLOOKUP(K18,種目名!$D$3:$E$17,2,FALSE),"")</f>
        <v/>
      </c>
    </row>
    <row r="19" spans="1:16" ht="27.75" customHeight="1">
      <c r="A19" s="48">
        <v>12</v>
      </c>
      <c r="B19" s="52">
        <f t="shared" si="0"/>
        <v>100000000</v>
      </c>
      <c r="C19" s="53"/>
      <c r="D19" s="53"/>
      <c r="E19" s="48"/>
      <c r="F19" s="49">
        <v>1</v>
      </c>
      <c r="G19" s="49">
        <v>6</v>
      </c>
      <c r="H19" s="54">
        <f t="shared" si="1"/>
        <v>0</v>
      </c>
      <c r="I19" s="48"/>
      <c r="J19" s="55"/>
      <c r="K19" s="55"/>
      <c r="L19" s="56"/>
      <c r="M19" s="56"/>
      <c r="N19" s="56"/>
      <c r="O19" s="43" t="str">
        <f>IFERROR(VLOOKUP(J19,種目名!$D$3:$E$17,2,FALSE),"")</f>
        <v/>
      </c>
      <c r="P19" s="43" t="str">
        <f>IFERROR(VLOOKUP(K19,種目名!$D$3:$E$17,2,FALSE),"")</f>
        <v/>
      </c>
    </row>
    <row r="20" spans="1:16" ht="27.75" customHeight="1">
      <c r="A20" s="48">
        <v>13</v>
      </c>
      <c r="B20" s="52">
        <f t="shared" si="0"/>
        <v>100000000</v>
      </c>
      <c r="C20" s="53"/>
      <c r="D20" s="53"/>
      <c r="E20" s="48"/>
      <c r="F20" s="49">
        <v>1</v>
      </c>
      <c r="G20" s="49">
        <v>6</v>
      </c>
      <c r="H20" s="54">
        <f t="shared" si="1"/>
        <v>0</v>
      </c>
      <c r="I20" s="48"/>
      <c r="J20" s="55"/>
      <c r="K20" s="55"/>
      <c r="L20" s="56"/>
      <c r="M20" s="56"/>
      <c r="N20" s="56"/>
      <c r="O20" s="43" t="str">
        <f>IFERROR(VLOOKUP(J20,種目名!$D$3:$E$17,2,FALSE),"")</f>
        <v/>
      </c>
      <c r="P20" s="43" t="str">
        <f>IFERROR(VLOOKUP(K20,種目名!$D$3:$E$17,2,FALSE),"")</f>
        <v/>
      </c>
    </row>
    <row r="21" spans="1:16" ht="27.75" customHeight="1">
      <c r="A21" s="48">
        <v>14</v>
      </c>
      <c r="B21" s="52">
        <f t="shared" si="0"/>
        <v>100000000</v>
      </c>
      <c r="C21" s="53"/>
      <c r="D21" s="53"/>
      <c r="E21" s="48"/>
      <c r="F21" s="49">
        <v>1</v>
      </c>
      <c r="G21" s="49">
        <v>6</v>
      </c>
      <c r="H21" s="54">
        <f t="shared" si="1"/>
        <v>0</v>
      </c>
      <c r="I21" s="48"/>
      <c r="J21" s="55"/>
      <c r="K21" s="55"/>
      <c r="L21" s="56"/>
      <c r="M21" s="56"/>
      <c r="N21" s="56"/>
      <c r="O21" s="43" t="str">
        <f>IFERROR(VLOOKUP(J21,種目名!$D$3:$E$17,2,FALSE),"")</f>
        <v/>
      </c>
      <c r="P21" s="43" t="str">
        <f>IFERROR(VLOOKUP(K21,種目名!$D$3:$E$17,2,FALSE),"")</f>
        <v/>
      </c>
    </row>
    <row r="22" spans="1:16" ht="27.75" customHeight="1">
      <c r="A22" s="48">
        <v>15</v>
      </c>
      <c r="B22" s="52">
        <f t="shared" si="0"/>
        <v>100000000</v>
      </c>
      <c r="C22" s="53"/>
      <c r="D22" s="53"/>
      <c r="E22" s="48"/>
      <c r="F22" s="49">
        <v>1</v>
      </c>
      <c r="G22" s="49">
        <v>6</v>
      </c>
      <c r="H22" s="54">
        <f t="shared" si="1"/>
        <v>0</v>
      </c>
      <c r="I22" s="48"/>
      <c r="J22" s="55"/>
      <c r="K22" s="55"/>
      <c r="L22" s="56"/>
      <c r="M22" s="56"/>
      <c r="N22" s="56"/>
      <c r="O22" s="43" t="str">
        <f>IFERROR(VLOOKUP(J22,種目名!$D$3:$E$17,2,FALSE),"")</f>
        <v/>
      </c>
      <c r="P22" s="43" t="str">
        <f>IFERROR(VLOOKUP(K22,種目名!$D$3:$E$17,2,FALSE),"")</f>
        <v/>
      </c>
    </row>
    <row r="23" spans="1:16" ht="27.75" customHeight="1">
      <c r="A23" s="48">
        <v>16</v>
      </c>
      <c r="B23" s="52">
        <f t="shared" si="0"/>
        <v>100000000</v>
      </c>
      <c r="C23" s="53"/>
      <c r="D23" s="53"/>
      <c r="E23" s="48"/>
      <c r="F23" s="49">
        <v>1</v>
      </c>
      <c r="G23" s="49">
        <v>6</v>
      </c>
      <c r="H23" s="54">
        <f t="shared" si="1"/>
        <v>0</v>
      </c>
      <c r="I23" s="48"/>
      <c r="J23" s="55"/>
      <c r="K23" s="55"/>
      <c r="L23" s="56"/>
      <c r="M23" s="56"/>
      <c r="N23" s="56"/>
      <c r="O23" s="43" t="str">
        <f>IFERROR(VLOOKUP(J23,種目名!$D$3:$E$17,2,FALSE),"")</f>
        <v/>
      </c>
      <c r="P23" s="43" t="str">
        <f>IFERROR(VLOOKUP(K23,種目名!$D$3:$E$17,2,FALSE),"")</f>
        <v/>
      </c>
    </row>
    <row r="24" spans="1:16" ht="27.75" customHeight="1">
      <c r="A24" s="48">
        <v>17</v>
      </c>
      <c r="B24" s="52">
        <f t="shared" si="0"/>
        <v>100000000</v>
      </c>
      <c r="C24" s="53"/>
      <c r="D24" s="53"/>
      <c r="E24" s="48"/>
      <c r="F24" s="49">
        <v>1</v>
      </c>
      <c r="G24" s="49">
        <v>6</v>
      </c>
      <c r="H24" s="54">
        <f t="shared" si="1"/>
        <v>0</v>
      </c>
      <c r="I24" s="48"/>
      <c r="J24" s="55"/>
      <c r="K24" s="55"/>
      <c r="L24" s="56"/>
      <c r="M24" s="56"/>
      <c r="N24" s="56"/>
      <c r="O24" s="43" t="str">
        <f>IFERROR(VLOOKUP(J24,種目名!$D$3:$E$17,2,FALSE),"")</f>
        <v/>
      </c>
      <c r="P24" s="43" t="str">
        <f>IFERROR(VLOOKUP(K24,種目名!$D$3:$E$17,2,FALSE),"")</f>
        <v/>
      </c>
    </row>
    <row r="25" spans="1:16" ht="27.75" customHeight="1">
      <c r="A25" s="48">
        <v>18</v>
      </c>
      <c r="B25" s="52">
        <f t="shared" si="0"/>
        <v>100000000</v>
      </c>
      <c r="C25" s="53"/>
      <c r="D25" s="53"/>
      <c r="E25" s="48"/>
      <c r="F25" s="49">
        <v>1</v>
      </c>
      <c r="G25" s="49">
        <v>6</v>
      </c>
      <c r="H25" s="54">
        <f t="shared" si="1"/>
        <v>0</v>
      </c>
      <c r="I25" s="48"/>
      <c r="J25" s="55"/>
      <c r="K25" s="55"/>
      <c r="L25" s="56"/>
      <c r="M25" s="56"/>
      <c r="N25" s="56"/>
      <c r="O25" s="43" t="str">
        <f>IFERROR(VLOOKUP(J25,種目名!$D$3:$E$17,2,FALSE),"")</f>
        <v/>
      </c>
      <c r="P25" s="43" t="str">
        <f>IFERROR(VLOOKUP(K25,種目名!$D$3:$E$17,2,FALSE),"")</f>
        <v/>
      </c>
    </row>
    <row r="26" spans="1:16" ht="27.75" customHeight="1">
      <c r="A26" s="48">
        <v>19</v>
      </c>
      <c r="B26" s="52">
        <f t="shared" si="0"/>
        <v>100000000</v>
      </c>
      <c r="C26" s="53"/>
      <c r="D26" s="53"/>
      <c r="E26" s="48"/>
      <c r="F26" s="49">
        <v>1</v>
      </c>
      <c r="G26" s="49">
        <v>6</v>
      </c>
      <c r="H26" s="54">
        <f t="shared" si="1"/>
        <v>0</v>
      </c>
      <c r="I26" s="48"/>
      <c r="J26" s="55"/>
      <c r="K26" s="55"/>
      <c r="L26" s="56"/>
      <c r="M26" s="56"/>
      <c r="N26" s="56"/>
      <c r="O26" s="43" t="str">
        <f>IFERROR(VLOOKUP(J26,種目名!$D$3:$E$17,2,FALSE),"")</f>
        <v/>
      </c>
      <c r="P26" s="43" t="str">
        <f>IFERROR(VLOOKUP(K26,種目名!$D$3:$E$17,2,FALSE),"")</f>
        <v/>
      </c>
    </row>
    <row r="27" spans="1:16" ht="27.75" customHeight="1">
      <c r="A27" s="48">
        <v>20</v>
      </c>
      <c r="B27" s="52">
        <f t="shared" si="0"/>
        <v>100000000</v>
      </c>
      <c r="C27" s="53"/>
      <c r="D27" s="53"/>
      <c r="E27" s="48"/>
      <c r="F27" s="49">
        <v>1</v>
      </c>
      <c r="G27" s="49">
        <v>6</v>
      </c>
      <c r="H27" s="54">
        <f t="shared" si="1"/>
        <v>0</v>
      </c>
      <c r="I27" s="48"/>
      <c r="J27" s="55"/>
      <c r="K27" s="55"/>
      <c r="L27" s="56"/>
      <c r="M27" s="56"/>
      <c r="N27" s="56"/>
      <c r="O27" s="43" t="str">
        <f>IFERROR(VLOOKUP(J27,種目名!$D$3:$E$17,2,FALSE),"")</f>
        <v/>
      </c>
      <c r="P27" s="43" t="str">
        <f>IFERROR(VLOOKUP(K27,種目名!$D$3:$E$17,2,FALSE),"")</f>
        <v/>
      </c>
    </row>
    <row r="28" spans="1:16" ht="14.25" thickBot="1"/>
    <row r="29" spans="1:16" ht="14.25" thickTop="1">
      <c r="A29" s="144" t="s">
        <v>580</v>
      </c>
      <c r="B29" s="145"/>
      <c r="C29" s="145"/>
      <c r="D29" s="145"/>
      <c r="E29" s="145"/>
      <c r="F29" s="145"/>
      <c r="G29" s="145"/>
      <c r="H29" s="145"/>
      <c r="I29" s="145"/>
      <c r="J29" s="145"/>
      <c r="K29" s="146"/>
    </row>
    <row r="30" spans="1:16">
      <c r="A30" s="147"/>
      <c r="B30" s="148"/>
      <c r="C30" s="148"/>
      <c r="D30" s="148"/>
      <c r="E30" s="148"/>
      <c r="F30" s="148"/>
      <c r="G30" s="148"/>
      <c r="H30" s="148"/>
      <c r="I30" s="148"/>
      <c r="J30" s="148"/>
      <c r="K30" s="149"/>
    </row>
    <row r="31" spans="1:16" ht="14.25" thickBot="1">
      <c r="A31" s="150"/>
      <c r="B31" s="151"/>
      <c r="C31" s="151"/>
      <c r="D31" s="151"/>
      <c r="E31" s="151"/>
      <c r="F31" s="151"/>
      <c r="G31" s="151"/>
      <c r="H31" s="151"/>
      <c r="I31" s="151"/>
      <c r="J31" s="151"/>
      <c r="K31" s="152"/>
    </row>
    <row r="32" spans="1:16" ht="14.25" thickTop="1">
      <c r="C32" s="93" t="s">
        <v>581</v>
      </c>
      <c r="D32" s="93"/>
    </row>
    <row r="33" spans="2:11">
      <c r="C33" s="93"/>
      <c r="D33" s="93"/>
    </row>
    <row r="34" spans="2:11">
      <c r="B34" s="60"/>
      <c r="C34" s="94" t="s">
        <v>3</v>
      </c>
      <c r="D34" s="94"/>
      <c r="E34" s="94"/>
      <c r="F34" s="95"/>
      <c r="G34" s="95"/>
      <c r="H34" s="96" t="s">
        <v>582</v>
      </c>
      <c r="I34" s="141"/>
      <c r="J34" s="141"/>
      <c r="K34" s="95"/>
    </row>
    <row r="35" spans="2:11" ht="14.25">
      <c r="B35" s="38"/>
      <c r="C35" s="41"/>
      <c r="D35" s="41"/>
      <c r="E35" s="41"/>
      <c r="F35" s="57"/>
      <c r="G35" s="41"/>
      <c r="H35" s="97" t="s">
        <v>583</v>
      </c>
      <c r="J35" s="98"/>
    </row>
    <row r="36" spans="2:11" ht="14.25">
      <c r="B36" s="38"/>
      <c r="C36" s="41"/>
      <c r="D36" s="41"/>
      <c r="E36" s="41"/>
      <c r="F36" s="57"/>
      <c r="G36" s="41"/>
      <c r="H36" s="97"/>
      <c r="J36" s="98"/>
    </row>
    <row r="37" spans="2:11" ht="14.25">
      <c r="B37" s="38"/>
      <c r="C37" s="41"/>
      <c r="D37" s="41"/>
      <c r="E37" s="41"/>
      <c r="F37" s="57"/>
      <c r="G37" s="41"/>
      <c r="H37" s="97"/>
      <c r="J37" s="98"/>
    </row>
    <row r="38" spans="2:11">
      <c r="B38" s="60"/>
      <c r="C38" s="137" t="s">
        <v>627</v>
      </c>
      <c r="D38" s="95"/>
      <c r="E38" s="95"/>
      <c r="F38" s="99"/>
      <c r="G38" s="95"/>
      <c r="H38" s="100"/>
      <c r="I38" s="95"/>
      <c r="J38" s="56"/>
    </row>
    <row r="39" spans="2:11">
      <c r="B39" s="60"/>
      <c r="C39" s="95"/>
      <c r="D39" s="95"/>
      <c r="E39" s="95"/>
      <c r="F39" s="99"/>
      <c r="G39" s="95"/>
      <c r="H39" s="142" t="s">
        <v>584</v>
      </c>
      <c r="I39" s="143"/>
      <c r="J39" s="143"/>
      <c r="K39" s="56"/>
    </row>
    <row r="40" spans="2:11" ht="15" customHeight="1">
      <c r="B40" s="60"/>
      <c r="C40" s="102" t="s">
        <v>628</v>
      </c>
      <c r="D40" s="102"/>
      <c r="F40" s="43"/>
      <c r="G40" s="95"/>
      <c r="H40" s="142"/>
      <c r="I40" s="143"/>
      <c r="J40" s="143"/>
      <c r="K40" s="41"/>
    </row>
  </sheetData>
  <mergeCells count="6">
    <mergeCell ref="C1:K1"/>
    <mergeCell ref="E3:G3"/>
    <mergeCell ref="A29:K31"/>
    <mergeCell ref="I34:J34"/>
    <mergeCell ref="H39:H40"/>
    <mergeCell ref="I39:J40"/>
  </mergeCells>
  <phoneticPr fontId="1"/>
  <conditionalFormatting sqref="H8:H27">
    <cfRule type="cellIs" dxfId="5" priority="1" stopIfTrue="1" operator="equal">
      <formula>0</formula>
    </cfRule>
  </conditionalFormatting>
  <dataValidations count="3">
    <dataValidation type="list" allowBlank="1" showInputMessage="1" showErrorMessage="1" sqref="J8:K27" xr:uid="{00000000-0002-0000-0600-000000000000}">
      <formula1>$Q$8:$Q$11</formula1>
    </dataValidation>
    <dataValidation imeMode="halfAlpha" allowBlank="1" showInputMessage="1" showErrorMessage="1" sqref="K3 I34:J34 M3:N3 L1:N2 L4:N65536 H8:H27" xr:uid="{00000000-0002-0000-0600-000001000000}"/>
    <dataValidation imeMode="halfKatakana" allowBlank="1" showInputMessage="1" showErrorMessage="1" sqref="I8:I27 E8:F27" xr:uid="{00000000-0002-0000-0600-000002000000}"/>
  </dataValidations>
  <printOptions horizontalCentered="1"/>
  <pageMargins left="0.27" right="0.37" top="0.38" bottom="0.51181102362204722" header="0.51181102362204722" footer="0.51181102362204722"/>
  <pageSetup paperSize="9"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40"/>
  <sheetViews>
    <sheetView zoomScaleNormal="100" zoomScaleSheetLayoutView="100" workbookViewId="0">
      <selection activeCell="O12" sqref="O12"/>
    </sheetView>
  </sheetViews>
  <sheetFormatPr defaultRowHeight="13.5"/>
  <cols>
    <col min="1" max="1" width="2.75" style="43" customWidth="1"/>
    <col min="2" max="2" width="5.75" style="58" hidden="1" customWidth="1"/>
    <col min="3" max="3" width="20.625" style="43" customWidth="1"/>
    <col min="4" max="4" width="5.75" style="43" customWidth="1"/>
    <col min="5" max="5" width="14.25" style="43" customWidth="1"/>
    <col min="6" max="7" width="3.5" style="59" customWidth="1"/>
    <col min="8" max="8" width="10" style="58" customWidth="1"/>
    <col min="9" max="9" width="5.625" style="43" customWidth="1"/>
    <col min="10" max="11" width="14.25" style="44" customWidth="1"/>
    <col min="12" max="14" width="8.5" style="44" customWidth="1"/>
    <col min="15" max="15" width="9" style="43"/>
    <col min="16" max="16" width="8.875" style="43" customWidth="1"/>
    <col min="17" max="17" width="9.5" style="43" hidden="1" customWidth="1"/>
    <col min="18" max="16384" width="9" style="43"/>
  </cols>
  <sheetData>
    <row r="1" spans="1:17" ht="21">
      <c r="B1" s="38"/>
      <c r="C1" s="163" t="s">
        <v>621</v>
      </c>
      <c r="D1" s="163"/>
      <c r="E1" s="163"/>
      <c r="F1" s="163"/>
      <c r="G1" s="163"/>
      <c r="H1" s="163"/>
      <c r="I1" s="163"/>
      <c r="J1" s="163"/>
      <c r="K1" s="163"/>
    </row>
    <row r="2" spans="1:17" ht="9" customHeight="1">
      <c r="B2" s="139"/>
      <c r="C2" s="139"/>
      <c r="D2" s="139"/>
      <c r="E2" s="139"/>
      <c r="F2" s="139"/>
      <c r="G2" s="139"/>
      <c r="H2" s="139"/>
      <c r="I2" s="139"/>
      <c r="J2" s="139"/>
      <c r="K2" s="139"/>
    </row>
    <row r="3" spans="1:17" ht="17.25">
      <c r="B3" s="38"/>
      <c r="C3" s="103" t="s">
        <v>0</v>
      </c>
      <c r="D3" s="103"/>
      <c r="E3" s="164"/>
      <c r="F3" s="164"/>
      <c r="G3" s="164"/>
      <c r="H3" s="108" t="s">
        <v>1</v>
      </c>
      <c r="I3" s="104"/>
      <c r="J3" s="105" t="s">
        <v>2</v>
      </c>
      <c r="K3" s="109"/>
      <c r="O3" s="44"/>
    </row>
    <row r="4" spans="1:17" ht="14.25" customHeight="1">
      <c r="B4" s="38"/>
      <c r="C4" s="106"/>
      <c r="D4" s="106"/>
      <c r="E4" s="106"/>
      <c r="F4" s="106"/>
      <c r="G4" s="106"/>
      <c r="H4" s="104"/>
      <c r="I4" s="106"/>
      <c r="J4" s="107"/>
    </row>
    <row r="5" spans="1:17" ht="17.25">
      <c r="B5" s="38"/>
      <c r="C5" s="103" t="s">
        <v>642</v>
      </c>
      <c r="D5" s="108"/>
      <c r="E5" s="106"/>
      <c r="F5" s="106"/>
      <c r="G5" s="106"/>
      <c r="H5" s="104"/>
      <c r="I5" s="106"/>
      <c r="J5" s="107"/>
    </row>
    <row r="6" spans="1:17" ht="14.25">
      <c r="B6" s="38"/>
      <c r="C6" s="41"/>
      <c r="D6" s="41"/>
      <c r="E6" s="39"/>
      <c r="F6" s="39"/>
      <c r="G6" s="39"/>
      <c r="H6" s="40"/>
      <c r="I6" s="39"/>
      <c r="J6" s="45"/>
    </row>
    <row r="7" spans="1:17">
      <c r="A7" s="46"/>
      <c r="B7" s="47" t="s">
        <v>17</v>
      </c>
      <c r="C7" s="48" t="s">
        <v>23</v>
      </c>
      <c r="D7" s="48" t="s">
        <v>606</v>
      </c>
      <c r="E7" s="48" t="s">
        <v>330</v>
      </c>
      <c r="F7" s="49" t="s">
        <v>18</v>
      </c>
      <c r="G7" s="49" t="s">
        <v>19</v>
      </c>
      <c r="H7" s="50" t="s">
        <v>20</v>
      </c>
      <c r="I7" s="48" t="s">
        <v>331</v>
      </c>
      <c r="J7" s="51" t="s">
        <v>24</v>
      </c>
      <c r="K7" s="51" t="s">
        <v>25</v>
      </c>
      <c r="L7" s="42" t="s">
        <v>334</v>
      </c>
      <c r="M7" s="42" t="s">
        <v>335</v>
      </c>
      <c r="N7" s="42"/>
      <c r="O7" s="43" t="s">
        <v>356</v>
      </c>
      <c r="P7" s="43" t="s">
        <v>357</v>
      </c>
    </row>
    <row r="8" spans="1:17" ht="27.75" customHeight="1">
      <c r="A8" s="48">
        <v>1</v>
      </c>
      <c r="B8" s="52">
        <f t="shared" ref="B8:B27" si="0">100000000*F8+(I8*100)</f>
        <v>100000000</v>
      </c>
      <c r="C8" s="53"/>
      <c r="D8" s="53"/>
      <c r="E8" s="48"/>
      <c r="F8" s="49">
        <v>1</v>
      </c>
      <c r="G8" s="49">
        <v>6</v>
      </c>
      <c r="H8" s="54">
        <f>$K$3</f>
        <v>0</v>
      </c>
      <c r="I8" s="48"/>
      <c r="J8" s="55"/>
      <c r="K8" s="55"/>
      <c r="L8" s="56"/>
      <c r="M8" s="56"/>
      <c r="N8" s="56"/>
      <c r="O8" s="43" t="str">
        <f>IFERROR(VLOOKUP(J8,種目名!$D$3:$E$17,2,FALSE),"")</f>
        <v/>
      </c>
      <c r="P8" s="43" t="str">
        <f>IFERROR(VLOOKUP(K8,種目名!$D$3:$E$17,2,FALSE),"")</f>
        <v/>
      </c>
      <c r="Q8" s="43" t="s">
        <v>616</v>
      </c>
    </row>
    <row r="9" spans="1:17" ht="27.75" customHeight="1">
      <c r="A9" s="48">
        <v>2</v>
      </c>
      <c r="B9" s="52">
        <f t="shared" si="0"/>
        <v>100000000</v>
      </c>
      <c r="C9" s="53"/>
      <c r="D9" s="53"/>
      <c r="E9" s="48"/>
      <c r="F9" s="49">
        <v>1</v>
      </c>
      <c r="G9" s="49">
        <v>6</v>
      </c>
      <c r="H9" s="54">
        <f t="shared" ref="H9:H27" si="1">$K$3</f>
        <v>0</v>
      </c>
      <c r="I9" s="48"/>
      <c r="J9" s="55"/>
      <c r="K9" s="55"/>
      <c r="L9" s="56"/>
      <c r="M9" s="56"/>
      <c r="N9" s="56"/>
      <c r="O9" s="43" t="str">
        <f>IFERROR(VLOOKUP(J9,種目名!$D$3:$E$17,2,FALSE),"")</f>
        <v/>
      </c>
      <c r="P9" s="43" t="str">
        <f>IFERROR(VLOOKUP(K9,種目名!$D$3:$E$17,2,FALSE),"")</f>
        <v/>
      </c>
      <c r="Q9" s="43" t="s">
        <v>590</v>
      </c>
    </row>
    <row r="10" spans="1:17" ht="27.75" customHeight="1">
      <c r="A10" s="48">
        <v>3</v>
      </c>
      <c r="B10" s="52">
        <f t="shared" si="0"/>
        <v>100000000</v>
      </c>
      <c r="C10" s="53"/>
      <c r="D10" s="53"/>
      <c r="E10" s="48"/>
      <c r="F10" s="49">
        <v>1</v>
      </c>
      <c r="G10" s="49">
        <v>6</v>
      </c>
      <c r="H10" s="54">
        <f t="shared" si="1"/>
        <v>0</v>
      </c>
      <c r="I10" s="48"/>
      <c r="J10" s="55"/>
      <c r="K10" s="55"/>
      <c r="L10" s="56"/>
      <c r="M10" s="56"/>
      <c r="N10" s="56"/>
      <c r="O10" s="43" t="str">
        <f>IFERROR(VLOOKUP(J10,種目名!$D$3:$E$17,2,FALSE),"")</f>
        <v/>
      </c>
      <c r="P10" s="43" t="str">
        <f>IFERROR(VLOOKUP(K10,種目名!$D$3:$E$17,2,FALSE),"")</f>
        <v/>
      </c>
      <c r="Q10" s="43" t="s">
        <v>338</v>
      </c>
    </row>
    <row r="11" spans="1:17" ht="27.75" customHeight="1">
      <c r="A11" s="48">
        <v>4</v>
      </c>
      <c r="B11" s="52">
        <f t="shared" si="0"/>
        <v>100000000</v>
      </c>
      <c r="C11" s="53"/>
      <c r="D11" s="53"/>
      <c r="E11" s="48"/>
      <c r="F11" s="49">
        <v>1</v>
      </c>
      <c r="G11" s="49">
        <v>6</v>
      </c>
      <c r="H11" s="54">
        <f t="shared" si="1"/>
        <v>0</v>
      </c>
      <c r="I11" s="48"/>
      <c r="J11" s="55"/>
      <c r="K11" s="55"/>
      <c r="L11" s="56"/>
      <c r="M11" s="56"/>
      <c r="N11" s="56"/>
      <c r="O11" s="43" t="str">
        <f>IFERROR(VLOOKUP(J11,種目名!$D$3:$E$17,2,FALSE),"")</f>
        <v/>
      </c>
      <c r="P11" s="43" t="str">
        <f>IFERROR(VLOOKUP(K11,種目名!$D$3:$E$17,2,FALSE),"")</f>
        <v/>
      </c>
      <c r="Q11" s="43" t="s">
        <v>339</v>
      </c>
    </row>
    <row r="12" spans="1:17" ht="27.75" customHeight="1">
      <c r="A12" s="48">
        <v>5</v>
      </c>
      <c r="B12" s="52">
        <f t="shared" si="0"/>
        <v>100000000</v>
      </c>
      <c r="C12" s="53"/>
      <c r="D12" s="53"/>
      <c r="E12" s="48"/>
      <c r="F12" s="49">
        <v>1</v>
      </c>
      <c r="G12" s="49">
        <v>6</v>
      </c>
      <c r="H12" s="54">
        <f t="shared" si="1"/>
        <v>0</v>
      </c>
      <c r="I12" s="48"/>
      <c r="J12" s="55"/>
      <c r="K12" s="55"/>
      <c r="L12" s="56"/>
      <c r="M12" s="56"/>
      <c r="N12" s="56"/>
      <c r="O12" s="43" t="str">
        <f>IFERROR(VLOOKUP(J12,種目名!$D$3:$E$17,2,FALSE),"")</f>
        <v/>
      </c>
      <c r="P12" s="43" t="str">
        <f>IFERROR(VLOOKUP(K12,種目名!$D$3:$E$17,2,FALSE),"")</f>
        <v/>
      </c>
    </row>
    <row r="13" spans="1:17" ht="27.75" customHeight="1">
      <c r="A13" s="48">
        <v>6</v>
      </c>
      <c r="B13" s="52">
        <f t="shared" si="0"/>
        <v>100000000</v>
      </c>
      <c r="C13" s="53"/>
      <c r="D13" s="53"/>
      <c r="E13" s="48"/>
      <c r="F13" s="49">
        <v>1</v>
      </c>
      <c r="G13" s="49">
        <v>6</v>
      </c>
      <c r="H13" s="54">
        <f t="shared" si="1"/>
        <v>0</v>
      </c>
      <c r="I13" s="48"/>
      <c r="J13" s="55"/>
      <c r="K13" s="55"/>
      <c r="L13" s="56"/>
      <c r="M13" s="56"/>
      <c r="N13" s="56"/>
      <c r="O13" s="43" t="str">
        <f>IFERROR(VLOOKUP(J13,種目名!$D$3:$E$17,2,FALSE),"")</f>
        <v/>
      </c>
      <c r="P13" s="43" t="str">
        <f>IFERROR(VLOOKUP(K13,種目名!$D$3:$E$17,2,FALSE),"")</f>
        <v/>
      </c>
    </row>
    <row r="14" spans="1:17" ht="27.75" customHeight="1">
      <c r="A14" s="48">
        <v>7</v>
      </c>
      <c r="B14" s="52">
        <f t="shared" si="0"/>
        <v>100000000</v>
      </c>
      <c r="C14" s="53"/>
      <c r="D14" s="53"/>
      <c r="E14" s="48"/>
      <c r="F14" s="49">
        <v>1</v>
      </c>
      <c r="G14" s="49">
        <v>6</v>
      </c>
      <c r="H14" s="54">
        <f t="shared" si="1"/>
        <v>0</v>
      </c>
      <c r="I14" s="48"/>
      <c r="J14" s="55"/>
      <c r="K14" s="55"/>
      <c r="L14" s="56"/>
      <c r="M14" s="56"/>
      <c r="N14" s="56"/>
      <c r="O14" s="43" t="str">
        <f>IFERROR(VLOOKUP(J14,種目名!$D$3:$E$17,2,FALSE),"")</f>
        <v/>
      </c>
      <c r="P14" s="43" t="str">
        <f>IFERROR(VLOOKUP(K14,種目名!$D$3:$E$17,2,FALSE),"")</f>
        <v/>
      </c>
    </row>
    <row r="15" spans="1:17" ht="27.75" customHeight="1">
      <c r="A15" s="48">
        <v>8</v>
      </c>
      <c r="B15" s="52">
        <f t="shared" si="0"/>
        <v>100000000</v>
      </c>
      <c r="C15" s="53"/>
      <c r="D15" s="53"/>
      <c r="E15" s="48"/>
      <c r="F15" s="49">
        <v>1</v>
      </c>
      <c r="G15" s="49">
        <v>6</v>
      </c>
      <c r="H15" s="54">
        <f t="shared" si="1"/>
        <v>0</v>
      </c>
      <c r="I15" s="48"/>
      <c r="J15" s="55"/>
      <c r="K15" s="55"/>
      <c r="L15" s="56"/>
      <c r="M15" s="56"/>
      <c r="N15" s="56"/>
      <c r="O15" s="43" t="str">
        <f>IFERROR(VLOOKUP(J15,種目名!$D$3:$E$17,2,FALSE),"")</f>
        <v/>
      </c>
      <c r="P15" s="43" t="str">
        <f>IFERROR(VLOOKUP(K15,種目名!$D$3:$E$17,2,FALSE),"")</f>
        <v/>
      </c>
    </row>
    <row r="16" spans="1:17" ht="27.75" customHeight="1">
      <c r="A16" s="48">
        <v>9</v>
      </c>
      <c r="B16" s="52">
        <f t="shared" si="0"/>
        <v>100000000</v>
      </c>
      <c r="C16" s="53"/>
      <c r="D16" s="53"/>
      <c r="E16" s="48"/>
      <c r="F16" s="49">
        <v>1</v>
      </c>
      <c r="G16" s="49">
        <v>6</v>
      </c>
      <c r="H16" s="54">
        <f t="shared" si="1"/>
        <v>0</v>
      </c>
      <c r="I16" s="48"/>
      <c r="J16" s="55"/>
      <c r="K16" s="55"/>
      <c r="L16" s="56"/>
      <c r="M16" s="56"/>
      <c r="N16" s="56"/>
      <c r="O16" s="43" t="str">
        <f>IFERROR(VLOOKUP(J16,種目名!$D$3:$E$17,2,FALSE),"")</f>
        <v/>
      </c>
      <c r="P16" s="43" t="str">
        <f>IFERROR(VLOOKUP(K16,種目名!$D$3:$E$17,2,FALSE),"")</f>
        <v/>
      </c>
    </row>
    <row r="17" spans="1:16" ht="27.75" customHeight="1">
      <c r="A17" s="48">
        <v>10</v>
      </c>
      <c r="B17" s="52">
        <f t="shared" si="0"/>
        <v>100000000</v>
      </c>
      <c r="C17" s="53"/>
      <c r="D17" s="53"/>
      <c r="E17" s="48"/>
      <c r="F17" s="49">
        <v>1</v>
      </c>
      <c r="G17" s="49">
        <v>6</v>
      </c>
      <c r="H17" s="54">
        <f t="shared" si="1"/>
        <v>0</v>
      </c>
      <c r="I17" s="48"/>
      <c r="J17" s="55"/>
      <c r="K17" s="55"/>
      <c r="L17" s="56"/>
      <c r="M17" s="56"/>
      <c r="N17" s="56"/>
      <c r="O17" s="43" t="str">
        <f>IFERROR(VLOOKUP(J17,種目名!$D$3:$E$17,2,FALSE),"")</f>
        <v/>
      </c>
      <c r="P17" s="43" t="str">
        <f>IFERROR(VLOOKUP(K17,種目名!$D$3:$E$17,2,FALSE),"")</f>
        <v/>
      </c>
    </row>
    <row r="18" spans="1:16" ht="27.75" customHeight="1">
      <c r="A18" s="48">
        <v>11</v>
      </c>
      <c r="B18" s="52">
        <f t="shared" si="0"/>
        <v>100000000</v>
      </c>
      <c r="C18" s="53"/>
      <c r="D18" s="53"/>
      <c r="E18" s="48"/>
      <c r="F18" s="49">
        <v>1</v>
      </c>
      <c r="G18" s="49">
        <v>6</v>
      </c>
      <c r="H18" s="54">
        <f t="shared" si="1"/>
        <v>0</v>
      </c>
      <c r="I18" s="48"/>
      <c r="J18" s="55"/>
      <c r="K18" s="55"/>
      <c r="L18" s="56"/>
      <c r="M18" s="56"/>
      <c r="N18" s="56"/>
      <c r="O18" s="43" t="str">
        <f>IFERROR(VLOOKUP(J18,種目名!$D$3:$E$17,2,FALSE),"")</f>
        <v/>
      </c>
      <c r="P18" s="43" t="str">
        <f>IFERROR(VLOOKUP(K18,種目名!$D$3:$E$17,2,FALSE),"")</f>
        <v/>
      </c>
    </row>
    <row r="19" spans="1:16" ht="27.75" customHeight="1">
      <c r="A19" s="48">
        <v>12</v>
      </c>
      <c r="B19" s="52">
        <f t="shared" si="0"/>
        <v>100000000</v>
      </c>
      <c r="C19" s="53"/>
      <c r="D19" s="53"/>
      <c r="E19" s="48"/>
      <c r="F19" s="49">
        <v>1</v>
      </c>
      <c r="G19" s="49">
        <v>6</v>
      </c>
      <c r="H19" s="54">
        <f t="shared" si="1"/>
        <v>0</v>
      </c>
      <c r="I19" s="48"/>
      <c r="J19" s="55"/>
      <c r="K19" s="55"/>
      <c r="L19" s="56"/>
      <c r="M19" s="56"/>
      <c r="N19" s="56"/>
      <c r="O19" s="43" t="str">
        <f>IFERROR(VLOOKUP(J19,種目名!$D$3:$E$17,2,FALSE),"")</f>
        <v/>
      </c>
      <c r="P19" s="43" t="str">
        <f>IFERROR(VLOOKUP(K19,種目名!$D$3:$E$17,2,FALSE),"")</f>
        <v/>
      </c>
    </row>
    <row r="20" spans="1:16" ht="27.75" customHeight="1">
      <c r="A20" s="48">
        <v>13</v>
      </c>
      <c r="B20" s="52">
        <f t="shared" si="0"/>
        <v>100000000</v>
      </c>
      <c r="C20" s="53"/>
      <c r="D20" s="53"/>
      <c r="E20" s="48"/>
      <c r="F20" s="49">
        <v>1</v>
      </c>
      <c r="G20" s="49">
        <v>6</v>
      </c>
      <c r="H20" s="54">
        <f t="shared" si="1"/>
        <v>0</v>
      </c>
      <c r="I20" s="48"/>
      <c r="J20" s="55"/>
      <c r="K20" s="55"/>
      <c r="L20" s="56"/>
      <c r="M20" s="56"/>
      <c r="N20" s="56"/>
      <c r="O20" s="43" t="str">
        <f>IFERROR(VLOOKUP(J20,種目名!$D$3:$E$17,2,FALSE),"")</f>
        <v/>
      </c>
      <c r="P20" s="43" t="str">
        <f>IFERROR(VLOOKUP(K20,種目名!$D$3:$E$17,2,FALSE),"")</f>
        <v/>
      </c>
    </row>
    <row r="21" spans="1:16" ht="27.75" customHeight="1">
      <c r="A21" s="48">
        <v>14</v>
      </c>
      <c r="B21" s="52">
        <f t="shared" si="0"/>
        <v>100000000</v>
      </c>
      <c r="C21" s="53"/>
      <c r="D21" s="53"/>
      <c r="E21" s="48"/>
      <c r="F21" s="49">
        <v>1</v>
      </c>
      <c r="G21" s="49">
        <v>6</v>
      </c>
      <c r="H21" s="54">
        <f t="shared" si="1"/>
        <v>0</v>
      </c>
      <c r="I21" s="48"/>
      <c r="J21" s="55"/>
      <c r="K21" s="55"/>
      <c r="L21" s="56"/>
      <c r="M21" s="56"/>
      <c r="N21" s="56"/>
      <c r="O21" s="43" t="str">
        <f>IFERROR(VLOOKUP(J21,種目名!$D$3:$E$17,2,FALSE),"")</f>
        <v/>
      </c>
      <c r="P21" s="43" t="str">
        <f>IFERROR(VLOOKUP(K21,種目名!$D$3:$E$17,2,FALSE),"")</f>
        <v/>
      </c>
    </row>
    <row r="22" spans="1:16" ht="27.75" customHeight="1">
      <c r="A22" s="48">
        <v>15</v>
      </c>
      <c r="B22" s="52">
        <f t="shared" si="0"/>
        <v>100000000</v>
      </c>
      <c r="C22" s="53"/>
      <c r="D22" s="53"/>
      <c r="E22" s="48"/>
      <c r="F22" s="49">
        <v>1</v>
      </c>
      <c r="G22" s="49">
        <v>6</v>
      </c>
      <c r="H22" s="54">
        <f t="shared" si="1"/>
        <v>0</v>
      </c>
      <c r="I22" s="48"/>
      <c r="J22" s="55"/>
      <c r="K22" s="55"/>
      <c r="L22" s="56"/>
      <c r="M22" s="56"/>
      <c r="N22" s="56"/>
      <c r="O22" s="43" t="str">
        <f>IFERROR(VLOOKUP(J22,種目名!$D$3:$E$17,2,FALSE),"")</f>
        <v/>
      </c>
      <c r="P22" s="43" t="str">
        <f>IFERROR(VLOOKUP(K22,種目名!$D$3:$E$17,2,FALSE),"")</f>
        <v/>
      </c>
    </row>
    <row r="23" spans="1:16" ht="27.75" customHeight="1">
      <c r="A23" s="48">
        <v>16</v>
      </c>
      <c r="B23" s="52">
        <f t="shared" si="0"/>
        <v>100000000</v>
      </c>
      <c r="C23" s="53"/>
      <c r="D23" s="53"/>
      <c r="E23" s="48"/>
      <c r="F23" s="49">
        <v>1</v>
      </c>
      <c r="G23" s="49">
        <v>6</v>
      </c>
      <c r="H23" s="54">
        <f t="shared" si="1"/>
        <v>0</v>
      </c>
      <c r="I23" s="48"/>
      <c r="J23" s="55"/>
      <c r="K23" s="55"/>
      <c r="L23" s="56"/>
      <c r="M23" s="56"/>
      <c r="N23" s="56"/>
      <c r="O23" s="43" t="str">
        <f>IFERROR(VLOOKUP(J23,種目名!$D$3:$E$17,2,FALSE),"")</f>
        <v/>
      </c>
      <c r="P23" s="43" t="str">
        <f>IFERROR(VLOOKUP(K23,種目名!$D$3:$E$17,2,FALSE),"")</f>
        <v/>
      </c>
    </row>
    <row r="24" spans="1:16" ht="27.75" customHeight="1">
      <c r="A24" s="48">
        <v>17</v>
      </c>
      <c r="B24" s="52">
        <f t="shared" si="0"/>
        <v>100000000</v>
      </c>
      <c r="C24" s="53"/>
      <c r="D24" s="53"/>
      <c r="E24" s="48"/>
      <c r="F24" s="49">
        <v>1</v>
      </c>
      <c r="G24" s="49">
        <v>6</v>
      </c>
      <c r="H24" s="54">
        <f t="shared" si="1"/>
        <v>0</v>
      </c>
      <c r="I24" s="48"/>
      <c r="J24" s="55"/>
      <c r="K24" s="55"/>
      <c r="L24" s="56"/>
      <c r="M24" s="56"/>
      <c r="N24" s="56"/>
      <c r="O24" s="43" t="str">
        <f>IFERROR(VLOOKUP(J24,種目名!$D$3:$E$17,2,FALSE),"")</f>
        <v/>
      </c>
      <c r="P24" s="43" t="str">
        <f>IFERROR(VLOOKUP(K24,種目名!$D$3:$E$17,2,FALSE),"")</f>
        <v/>
      </c>
    </row>
    <row r="25" spans="1:16" ht="27.75" customHeight="1">
      <c r="A25" s="48">
        <v>18</v>
      </c>
      <c r="B25" s="52">
        <f t="shared" si="0"/>
        <v>100000000</v>
      </c>
      <c r="C25" s="53"/>
      <c r="D25" s="53"/>
      <c r="E25" s="48"/>
      <c r="F25" s="49">
        <v>1</v>
      </c>
      <c r="G25" s="49">
        <v>6</v>
      </c>
      <c r="H25" s="54">
        <f t="shared" si="1"/>
        <v>0</v>
      </c>
      <c r="I25" s="48"/>
      <c r="J25" s="55"/>
      <c r="K25" s="55"/>
      <c r="L25" s="56"/>
      <c r="M25" s="56"/>
      <c r="N25" s="56"/>
      <c r="O25" s="43" t="str">
        <f>IFERROR(VLOOKUP(J25,種目名!$D$3:$E$17,2,FALSE),"")</f>
        <v/>
      </c>
      <c r="P25" s="43" t="str">
        <f>IFERROR(VLOOKUP(K25,種目名!$D$3:$E$17,2,FALSE),"")</f>
        <v/>
      </c>
    </row>
    <row r="26" spans="1:16" ht="27.75" customHeight="1">
      <c r="A26" s="48">
        <v>19</v>
      </c>
      <c r="B26" s="52">
        <f t="shared" si="0"/>
        <v>100000000</v>
      </c>
      <c r="C26" s="53"/>
      <c r="D26" s="53"/>
      <c r="E26" s="48"/>
      <c r="F26" s="49">
        <v>1</v>
      </c>
      <c r="G26" s="49">
        <v>6</v>
      </c>
      <c r="H26" s="54">
        <f t="shared" si="1"/>
        <v>0</v>
      </c>
      <c r="I26" s="48"/>
      <c r="J26" s="55"/>
      <c r="K26" s="55"/>
      <c r="L26" s="56"/>
      <c r="M26" s="56"/>
      <c r="N26" s="56"/>
      <c r="O26" s="43" t="str">
        <f>IFERROR(VLOOKUP(J26,種目名!$D$3:$E$17,2,FALSE),"")</f>
        <v/>
      </c>
      <c r="P26" s="43" t="str">
        <f>IFERROR(VLOOKUP(K26,種目名!$D$3:$E$17,2,FALSE),"")</f>
        <v/>
      </c>
    </row>
    <row r="27" spans="1:16" ht="27.75" customHeight="1">
      <c r="A27" s="48">
        <v>20</v>
      </c>
      <c r="B27" s="52">
        <f t="shared" si="0"/>
        <v>100000000</v>
      </c>
      <c r="C27" s="53"/>
      <c r="D27" s="53"/>
      <c r="E27" s="48"/>
      <c r="F27" s="49">
        <v>1</v>
      </c>
      <c r="G27" s="49">
        <v>6</v>
      </c>
      <c r="H27" s="54">
        <f t="shared" si="1"/>
        <v>0</v>
      </c>
      <c r="I27" s="48"/>
      <c r="J27" s="55"/>
      <c r="K27" s="55"/>
      <c r="L27" s="56"/>
      <c r="M27" s="56"/>
      <c r="N27" s="56"/>
      <c r="O27" s="43" t="str">
        <f>IFERROR(VLOOKUP(J27,種目名!$D$3:$E$17,2,FALSE),"")</f>
        <v/>
      </c>
      <c r="P27" s="43" t="str">
        <f>IFERROR(VLOOKUP(K27,種目名!$D$3:$E$17,2,FALSE),"")</f>
        <v/>
      </c>
    </row>
    <row r="28" spans="1:16" ht="14.25" thickBot="1"/>
    <row r="29" spans="1:16" ht="14.25" thickTop="1">
      <c r="A29" s="144" t="s">
        <v>580</v>
      </c>
      <c r="B29" s="145"/>
      <c r="C29" s="145"/>
      <c r="D29" s="145"/>
      <c r="E29" s="145"/>
      <c r="F29" s="145"/>
      <c r="G29" s="145"/>
      <c r="H29" s="145"/>
      <c r="I29" s="145"/>
      <c r="J29" s="145"/>
      <c r="K29" s="146"/>
    </row>
    <row r="30" spans="1:16">
      <c r="A30" s="147"/>
      <c r="B30" s="148"/>
      <c r="C30" s="148"/>
      <c r="D30" s="148"/>
      <c r="E30" s="148"/>
      <c r="F30" s="148"/>
      <c r="G30" s="148"/>
      <c r="H30" s="148"/>
      <c r="I30" s="148"/>
      <c r="J30" s="148"/>
      <c r="K30" s="149"/>
    </row>
    <row r="31" spans="1:16" ht="14.25" thickBot="1">
      <c r="A31" s="150"/>
      <c r="B31" s="151"/>
      <c r="C31" s="151"/>
      <c r="D31" s="151"/>
      <c r="E31" s="151"/>
      <c r="F31" s="151"/>
      <c r="G31" s="151"/>
      <c r="H31" s="151"/>
      <c r="I31" s="151"/>
      <c r="J31" s="151"/>
      <c r="K31" s="152"/>
    </row>
    <row r="32" spans="1:16" ht="14.25" thickTop="1">
      <c r="C32" s="93" t="s">
        <v>581</v>
      </c>
      <c r="D32" s="93"/>
    </row>
    <row r="33" spans="2:11">
      <c r="C33" s="93"/>
      <c r="D33" s="93"/>
    </row>
    <row r="34" spans="2:11">
      <c r="B34" s="60"/>
      <c r="C34" s="94" t="s">
        <v>3</v>
      </c>
      <c r="D34" s="94"/>
      <c r="E34" s="94"/>
      <c r="F34" s="95"/>
      <c r="G34" s="95"/>
      <c r="H34" s="96" t="s">
        <v>582</v>
      </c>
      <c r="I34" s="141"/>
      <c r="J34" s="141"/>
      <c r="K34" s="95"/>
    </row>
    <row r="35" spans="2:11" ht="14.25">
      <c r="B35" s="38"/>
      <c r="C35" s="41"/>
      <c r="D35" s="41"/>
      <c r="E35" s="41"/>
      <c r="F35" s="57"/>
      <c r="G35" s="41"/>
      <c r="H35" s="97" t="s">
        <v>583</v>
      </c>
      <c r="J35" s="98"/>
    </row>
    <row r="36" spans="2:11" ht="14.25">
      <c r="B36" s="38"/>
      <c r="C36" s="41"/>
      <c r="D36" s="41"/>
      <c r="E36" s="41"/>
      <c r="F36" s="57"/>
      <c r="G36" s="41"/>
      <c r="H36" s="97"/>
      <c r="J36" s="98"/>
    </row>
    <row r="37" spans="2:11" ht="14.25">
      <c r="B37" s="38"/>
      <c r="C37" s="41"/>
      <c r="D37" s="41"/>
      <c r="E37" s="41"/>
      <c r="F37" s="57"/>
      <c r="G37" s="41"/>
      <c r="H37" s="97"/>
      <c r="J37" s="98"/>
    </row>
    <row r="38" spans="2:11">
      <c r="B38" s="60"/>
      <c r="C38" s="137" t="s">
        <v>627</v>
      </c>
      <c r="D38" s="95"/>
      <c r="E38" s="95"/>
      <c r="F38" s="99"/>
      <c r="G38" s="95"/>
      <c r="H38" s="100"/>
      <c r="I38" s="95"/>
      <c r="J38" s="56"/>
    </row>
    <row r="39" spans="2:11">
      <c r="B39" s="60"/>
      <c r="C39" s="95"/>
      <c r="D39" s="95"/>
      <c r="E39" s="95"/>
      <c r="F39" s="99"/>
      <c r="G39" s="95"/>
      <c r="H39" s="142" t="s">
        <v>584</v>
      </c>
      <c r="I39" s="143"/>
      <c r="J39" s="143"/>
      <c r="K39" s="56"/>
    </row>
    <row r="40" spans="2:11" ht="15" customHeight="1">
      <c r="B40" s="60"/>
      <c r="C40" s="102" t="s">
        <v>628</v>
      </c>
      <c r="D40" s="102"/>
      <c r="F40" s="43"/>
      <c r="G40" s="95"/>
      <c r="H40" s="142"/>
      <c r="I40" s="143"/>
      <c r="J40" s="143"/>
      <c r="K40" s="41"/>
    </row>
  </sheetData>
  <mergeCells count="6">
    <mergeCell ref="C1:K1"/>
    <mergeCell ref="E3:G3"/>
    <mergeCell ref="A29:K31"/>
    <mergeCell ref="I34:J34"/>
    <mergeCell ref="H39:H40"/>
    <mergeCell ref="I39:J40"/>
  </mergeCells>
  <phoneticPr fontId="1"/>
  <conditionalFormatting sqref="H8:H27">
    <cfRule type="cellIs" dxfId="4" priority="1" stopIfTrue="1" operator="equal">
      <formula>0</formula>
    </cfRule>
  </conditionalFormatting>
  <dataValidations disablePrompts="1" count="3">
    <dataValidation imeMode="halfKatakana" allowBlank="1" showInputMessage="1" showErrorMessage="1" sqref="I8:I27 E8:F27" xr:uid="{00000000-0002-0000-0700-000000000000}"/>
    <dataValidation imeMode="halfAlpha" allowBlank="1" showInputMessage="1" showErrorMessage="1" sqref="K3 I34:J34 M3:N3 L1:N2 L4:N65536 H8:H27" xr:uid="{00000000-0002-0000-0700-000001000000}"/>
    <dataValidation type="list" allowBlank="1" showInputMessage="1" showErrorMessage="1" sqref="J8:K27" xr:uid="{00000000-0002-0000-0700-000002000000}">
      <formula1>$Q$8:$Q$11</formula1>
    </dataValidation>
  </dataValidations>
  <printOptions horizontalCentered="1"/>
  <pageMargins left="0.27" right="0.37" top="0.38" bottom="0.51181102362204722" header="0.51181102362204722" footer="0.51181102362204722"/>
  <pageSetup paperSize="9"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8"/>
  <sheetViews>
    <sheetView zoomScale="75" zoomScaleNormal="75" workbookViewId="0">
      <selection activeCell="J10" sqref="J10"/>
    </sheetView>
  </sheetViews>
  <sheetFormatPr defaultRowHeight="13.5"/>
  <cols>
    <col min="1" max="1" width="11.625" style="68" customWidth="1"/>
    <col min="2" max="2" width="26.25" style="68" customWidth="1"/>
    <col min="3" max="3" width="7.125" style="68" customWidth="1"/>
    <col min="4" max="9" width="4.25" style="68" customWidth="1"/>
    <col min="10" max="10" width="15.75" style="68" customWidth="1"/>
    <col min="11" max="16384" width="9" style="68"/>
  </cols>
  <sheetData>
    <row r="1" spans="1:18" s="64" customFormat="1" ht="18" thickBot="1">
      <c r="B1" s="65" t="s">
        <v>577</v>
      </c>
      <c r="E1" s="66"/>
      <c r="F1" s="77"/>
      <c r="G1" s="77"/>
      <c r="H1" s="77"/>
      <c r="I1" s="77"/>
    </row>
    <row r="2" spans="1:18" ht="35.1" customHeight="1">
      <c r="A2" s="67" t="s">
        <v>557</v>
      </c>
      <c r="B2" s="110" t="s">
        <v>587</v>
      </c>
      <c r="C2" s="111"/>
      <c r="E2" s="69"/>
      <c r="F2" s="79"/>
      <c r="G2" s="79"/>
      <c r="H2" s="79"/>
      <c r="I2" s="81" t="s">
        <v>579</v>
      </c>
      <c r="J2" s="82" t="s">
        <v>0</v>
      </c>
      <c r="K2" s="82" t="s">
        <v>559</v>
      </c>
      <c r="L2" s="82" t="s">
        <v>571</v>
      </c>
      <c r="M2" s="82" t="s">
        <v>570</v>
      </c>
      <c r="N2" s="82" t="s">
        <v>569</v>
      </c>
      <c r="O2" s="82" t="s">
        <v>568</v>
      </c>
      <c r="P2" s="82" t="s">
        <v>567</v>
      </c>
      <c r="Q2" s="82" t="s">
        <v>566</v>
      </c>
      <c r="R2" s="82" t="s">
        <v>565</v>
      </c>
    </row>
    <row r="3" spans="1:18" ht="35.1" customHeight="1">
      <c r="A3" s="70" t="s">
        <v>558</v>
      </c>
      <c r="B3" s="121"/>
      <c r="C3" s="112"/>
      <c r="E3" s="75"/>
      <c r="F3" s="80"/>
      <c r="G3" s="80"/>
      <c r="H3" s="80"/>
      <c r="I3" s="86" t="s">
        <v>563</v>
      </c>
      <c r="J3" s="87">
        <f>$B$3</f>
        <v>0</v>
      </c>
      <c r="K3" s="88">
        <f>$B$4</f>
        <v>0</v>
      </c>
      <c r="L3" s="85" t="str">
        <f>$A$6&amp;"*"</f>
        <v>*</v>
      </c>
      <c r="M3" s="85" t="str">
        <f>$A$7&amp;"*"</f>
        <v>*</v>
      </c>
      <c r="N3" s="85" t="str">
        <f>$A$8&amp;"*"</f>
        <v>*</v>
      </c>
      <c r="O3" s="85" t="str">
        <f>$A$9&amp;"*"</f>
        <v>*</v>
      </c>
      <c r="P3" s="85" t="str">
        <f>$A$10&amp;"*"</f>
        <v>*</v>
      </c>
      <c r="Q3" s="85" t="str">
        <f>$A$11&amp;"*"</f>
        <v>*</v>
      </c>
      <c r="R3" s="88">
        <f>$B$12</f>
        <v>0</v>
      </c>
    </row>
    <row r="4" spans="1:18" ht="35.1" customHeight="1">
      <c r="A4" s="70" t="s">
        <v>564</v>
      </c>
      <c r="B4" s="119"/>
      <c r="C4" s="112"/>
      <c r="E4" s="75"/>
      <c r="F4" s="80"/>
      <c r="G4" s="80"/>
      <c r="H4" s="80"/>
      <c r="I4" s="86" t="s">
        <v>563</v>
      </c>
      <c r="J4" s="87">
        <f>$B$18</f>
        <v>0</v>
      </c>
      <c r="K4" s="88">
        <f>$B$19</f>
        <v>0</v>
      </c>
      <c r="L4" s="85" t="str">
        <f>$A$21&amp;"*"</f>
        <v>*</v>
      </c>
      <c r="M4" s="85" t="str">
        <f>$A$22&amp;"*"</f>
        <v>*</v>
      </c>
      <c r="N4" s="85" t="str">
        <f>$A$23&amp;"*"</f>
        <v>*</v>
      </c>
      <c r="O4" s="85" t="str">
        <f>$A$24&amp;"*"</f>
        <v>*</v>
      </c>
      <c r="P4" s="85" t="str">
        <f>$A$25&amp;"*"</f>
        <v>*</v>
      </c>
      <c r="Q4" s="85" t="str">
        <f>$A$26&amp;"*"</f>
        <v>*</v>
      </c>
      <c r="R4" s="88">
        <f>$B$27</f>
        <v>0</v>
      </c>
    </row>
    <row r="5" spans="1:18" ht="35.1" customHeight="1">
      <c r="A5" s="70" t="s">
        <v>560</v>
      </c>
      <c r="B5" s="113" t="s">
        <v>588</v>
      </c>
      <c r="C5" s="114" t="s">
        <v>589</v>
      </c>
      <c r="E5" s="69"/>
      <c r="F5" s="79"/>
      <c r="G5" s="79"/>
      <c r="H5" s="79"/>
      <c r="I5" s="79"/>
      <c r="J5" s="68" t="s">
        <v>576</v>
      </c>
    </row>
    <row r="6" spans="1:18" ht="35.1" customHeight="1">
      <c r="A6" s="115"/>
      <c r="B6" s="116"/>
      <c r="C6" s="117"/>
      <c r="E6" s="69"/>
      <c r="F6" s="79"/>
      <c r="G6" s="79"/>
      <c r="H6" s="79"/>
      <c r="I6" s="79"/>
    </row>
    <row r="7" spans="1:18" ht="35.1" customHeight="1">
      <c r="A7" s="115"/>
      <c r="B7" s="116"/>
      <c r="C7" s="117"/>
      <c r="E7" s="69"/>
      <c r="F7" s="79"/>
      <c r="G7" s="79"/>
      <c r="H7" s="79"/>
      <c r="I7" s="79"/>
    </row>
    <row r="8" spans="1:18" ht="35.1" customHeight="1">
      <c r="A8" s="115"/>
      <c r="B8" s="116"/>
      <c r="C8" s="117"/>
      <c r="E8" s="69"/>
      <c r="F8" s="79"/>
      <c r="G8" s="79"/>
      <c r="H8" s="79"/>
      <c r="I8" s="79"/>
    </row>
    <row r="9" spans="1:18" ht="35.1" customHeight="1">
      <c r="A9" s="115"/>
      <c r="B9" s="116"/>
      <c r="C9" s="117"/>
      <c r="E9" s="69"/>
      <c r="F9" s="79"/>
      <c r="G9" s="79"/>
      <c r="H9" s="79"/>
      <c r="I9" s="79"/>
    </row>
    <row r="10" spans="1:18" ht="35.1" customHeight="1">
      <c r="A10" s="115"/>
      <c r="B10" s="116"/>
      <c r="C10" s="117"/>
      <c r="E10" s="69"/>
      <c r="F10" s="79"/>
      <c r="G10" s="79"/>
      <c r="H10" s="79"/>
      <c r="I10" s="79"/>
    </row>
    <row r="11" spans="1:18" ht="35.1" customHeight="1">
      <c r="A11" s="115"/>
      <c r="B11" s="116"/>
      <c r="C11" s="117"/>
      <c r="E11" s="69"/>
      <c r="F11" s="79"/>
      <c r="G11" s="79"/>
      <c r="H11" s="79"/>
      <c r="I11" s="79"/>
    </row>
    <row r="12" spans="1:18" ht="35.1" customHeight="1" thickBot="1">
      <c r="A12" s="71" t="s">
        <v>561</v>
      </c>
      <c r="B12" s="120"/>
      <c r="C12" s="118"/>
      <c r="E12" s="69"/>
      <c r="F12" s="79"/>
      <c r="G12" s="79"/>
      <c r="H12" s="79"/>
      <c r="I12" s="79"/>
    </row>
    <row r="13" spans="1:18">
      <c r="A13" s="165" t="s">
        <v>562</v>
      </c>
      <c r="B13" s="165"/>
      <c r="E13" s="69"/>
      <c r="F13" s="79"/>
      <c r="G13" s="79"/>
      <c r="H13" s="79"/>
      <c r="I13" s="79"/>
    </row>
    <row r="14" spans="1:18" ht="39.75" customHeight="1">
      <c r="A14" s="72"/>
      <c r="B14" s="72"/>
      <c r="E14" s="69"/>
      <c r="F14" s="79"/>
      <c r="G14" s="79"/>
      <c r="H14" s="79"/>
      <c r="I14" s="79"/>
    </row>
    <row r="15" spans="1:18" ht="30" customHeight="1">
      <c r="A15" s="73"/>
      <c r="B15" s="73"/>
      <c r="C15" s="73"/>
      <c r="D15" s="73"/>
      <c r="E15" s="74"/>
      <c r="F15" s="79"/>
      <c r="G15" s="79"/>
      <c r="H15" s="79"/>
      <c r="I15" s="79"/>
    </row>
    <row r="16" spans="1:18" s="64" customFormat="1" ht="18" thickBot="1">
      <c r="B16" s="65"/>
      <c r="E16" s="66"/>
      <c r="F16" s="77"/>
      <c r="G16" s="77"/>
      <c r="H16" s="77"/>
      <c r="I16" s="77"/>
    </row>
    <row r="17" spans="1:9" ht="35.1" customHeight="1">
      <c r="A17" s="67" t="s">
        <v>557</v>
      </c>
      <c r="B17" s="110"/>
      <c r="C17" s="111"/>
      <c r="E17" s="69"/>
      <c r="F17" s="79"/>
      <c r="G17" s="79"/>
      <c r="H17" s="79"/>
      <c r="I17" s="79"/>
    </row>
    <row r="18" spans="1:9" ht="35.1" customHeight="1">
      <c r="A18" s="70" t="s">
        <v>558</v>
      </c>
      <c r="B18" s="121"/>
      <c r="C18" s="112"/>
      <c r="E18" s="69"/>
      <c r="F18" s="79"/>
      <c r="G18" s="79"/>
      <c r="H18" s="79"/>
      <c r="I18" s="79"/>
    </row>
    <row r="19" spans="1:9" ht="35.1" customHeight="1">
      <c r="A19" s="70" t="s">
        <v>559</v>
      </c>
      <c r="B19" s="119"/>
      <c r="C19" s="112"/>
      <c r="E19" s="69"/>
      <c r="F19" s="79"/>
      <c r="G19" s="79"/>
      <c r="H19" s="79"/>
      <c r="I19" s="79"/>
    </row>
    <row r="20" spans="1:9" ht="35.1" customHeight="1">
      <c r="A20" s="70" t="s">
        <v>560</v>
      </c>
      <c r="B20" s="113"/>
      <c r="C20" s="114" t="s">
        <v>589</v>
      </c>
      <c r="E20" s="69"/>
      <c r="F20" s="79"/>
      <c r="G20" s="79"/>
      <c r="H20" s="79"/>
      <c r="I20" s="79"/>
    </row>
    <row r="21" spans="1:9" ht="35.1" customHeight="1">
      <c r="A21" s="115"/>
      <c r="B21" s="116"/>
      <c r="C21" s="117"/>
      <c r="E21" s="69"/>
      <c r="F21" s="79"/>
      <c r="G21" s="79"/>
      <c r="H21" s="79"/>
      <c r="I21" s="79"/>
    </row>
    <row r="22" spans="1:9" ht="35.1" customHeight="1">
      <c r="A22" s="115"/>
      <c r="B22" s="116"/>
      <c r="C22" s="117"/>
      <c r="E22" s="69"/>
      <c r="F22" s="79"/>
      <c r="G22" s="79"/>
      <c r="H22" s="79"/>
      <c r="I22" s="79"/>
    </row>
    <row r="23" spans="1:9" ht="35.1" customHeight="1">
      <c r="A23" s="115"/>
      <c r="B23" s="116"/>
      <c r="C23" s="117"/>
      <c r="E23" s="69"/>
      <c r="F23" s="79"/>
      <c r="G23" s="79"/>
      <c r="H23" s="79"/>
      <c r="I23" s="79"/>
    </row>
    <row r="24" spans="1:9" ht="35.1" customHeight="1">
      <c r="A24" s="115"/>
      <c r="B24" s="116"/>
      <c r="C24" s="117"/>
      <c r="E24" s="69"/>
      <c r="F24" s="79"/>
      <c r="G24" s="79"/>
      <c r="H24" s="79"/>
      <c r="I24" s="79"/>
    </row>
    <row r="25" spans="1:9" ht="35.1" customHeight="1">
      <c r="A25" s="115"/>
      <c r="B25" s="116"/>
      <c r="C25" s="117"/>
      <c r="E25" s="69"/>
      <c r="F25" s="79"/>
      <c r="G25" s="79"/>
      <c r="H25" s="79"/>
      <c r="I25" s="79"/>
    </row>
    <row r="26" spans="1:9" ht="35.1" customHeight="1">
      <c r="A26" s="115"/>
      <c r="B26" s="116"/>
      <c r="C26" s="117"/>
      <c r="E26" s="69"/>
      <c r="F26" s="79"/>
      <c r="G26" s="79"/>
      <c r="H26" s="79"/>
      <c r="I26" s="79"/>
    </row>
    <row r="27" spans="1:9" ht="35.1" customHeight="1" thickBot="1">
      <c r="A27" s="71" t="s">
        <v>561</v>
      </c>
      <c r="B27" s="120"/>
      <c r="C27" s="118"/>
      <c r="E27" s="69"/>
      <c r="F27" s="79"/>
      <c r="G27" s="79"/>
      <c r="H27" s="79"/>
      <c r="I27" s="79"/>
    </row>
    <row r="28" spans="1:9">
      <c r="A28" s="165" t="s">
        <v>562</v>
      </c>
      <c r="B28" s="165"/>
    </row>
  </sheetData>
  <mergeCells count="2">
    <mergeCell ref="A13:B13"/>
    <mergeCell ref="A28:B28"/>
  </mergeCells>
  <phoneticPr fontId="1"/>
  <conditionalFormatting sqref="B3:C4">
    <cfRule type="cellIs" dxfId="3" priority="2" stopIfTrue="1" operator="equal">
      <formula>0</formula>
    </cfRule>
  </conditionalFormatting>
  <conditionalFormatting sqref="B18:C19">
    <cfRule type="cellIs" dxfId="2" priority="1" stopIfTrue="1" operator="equal">
      <formula>0</formula>
    </cfRule>
  </conditionalFormatting>
  <dataValidations count="1">
    <dataValidation imeMode="halfAlpha" allowBlank="1" showInputMessage="1" showErrorMessage="1" sqref="B12 B27 B4 B19" xr:uid="{00000000-0002-0000-0800-000000000000}"/>
  </dataValidations>
  <pageMargins left="0.39370078740157483" right="0.31496062992125984" top="0.6692913385826772" bottom="0.51181102362204722" header="0.51181102362204722" footer="0.51181102362204722"/>
  <pageSetup paperSize="9" scale="92" orientation="portrait" r:id="rId1"/>
  <headerFooter alignWithMargins="0"/>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見本</vt:lpstr>
      <vt:lpstr>基礎情報</vt:lpstr>
      <vt:lpstr>一般男子</vt:lpstr>
      <vt:lpstr>一般女子</vt:lpstr>
      <vt:lpstr>中学男子1</vt:lpstr>
      <vt:lpstr>中学男子2</vt:lpstr>
      <vt:lpstr>中学女子1</vt:lpstr>
      <vt:lpstr>中学女子2</vt:lpstr>
      <vt:lpstr>リレー男子</vt:lpstr>
      <vt:lpstr>リレー女子</vt:lpstr>
      <vt:lpstr>ＭＣ</vt:lpstr>
      <vt:lpstr>種目名</vt:lpstr>
      <vt:lpstr>記録入力</vt:lpstr>
      <vt:lpstr>リレー女子!Print_Area</vt:lpstr>
      <vt:lpstr>リレー男子!Print_Area</vt:lpstr>
      <vt:lpstr>一般女子!Print_Area</vt:lpstr>
      <vt:lpstr>一般男子!Print_Area</vt:lpstr>
      <vt:lpstr>中学女子1!Print_Area</vt:lpstr>
      <vt:lpstr>中学女子2!Print_Area</vt:lpstr>
      <vt:lpstr>中学男子1!Print_Area</vt:lpstr>
      <vt:lpstr>中学男子2!Print_Area</vt:lpstr>
    </vt:vector>
  </TitlesOfParts>
  <Company>YAMAGATA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あらきせいじ</dc:creator>
  <cp:lastModifiedBy>冨樫時子</cp:lastModifiedBy>
  <cp:lastPrinted>2021-04-01T04:37:29Z</cp:lastPrinted>
  <dcterms:created xsi:type="dcterms:W3CDTF">1999-08-08T01:21:36Z</dcterms:created>
  <dcterms:modified xsi:type="dcterms:W3CDTF">2021-04-08T02:11:53Z</dcterms:modified>
</cp:coreProperties>
</file>